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U:\ASCENSEUR\Commandes actives MOE\EPSM METZ JURY - CLINIQUE TIVOLI\2024-057-827_DCE-R\Documents de travail\3 - Notice de travail\nouveau dossier CCGP ASCENSEUR\"/>
    </mc:Choice>
  </mc:AlternateContent>
  <xr:revisionPtr revIDLastSave="0" documentId="13_ncr:1_{074683F0-FCCE-459F-968B-B38AC39502BB}" xr6:coauthVersionLast="47" xr6:coauthVersionMax="47" xr10:uidLastSave="{00000000-0000-0000-0000-000000000000}"/>
  <bookViews>
    <workbookView xWindow="-28920" yWindow="-60" windowWidth="29040" windowHeight="15720" xr2:uid="{00000000-000D-0000-FFFF-FFFF00000000}"/>
  </bookViews>
  <sheets>
    <sheet name="PdGarde" sheetId="3" r:id="rId1"/>
    <sheet name="Valeur technique" sheetId="7" r:id="rId2"/>
  </sheets>
  <externalReferences>
    <externalReference r:id="rId3"/>
    <externalReference r:id="rId4"/>
    <externalReference r:id="rId5"/>
  </externalReferences>
  <definedNames>
    <definedName name="_ASC1">[1]RA!$BI$59</definedName>
    <definedName name="_ASC10">[1]RA!$T$234</definedName>
    <definedName name="_ASC2">[1]RA!$BJ$59</definedName>
    <definedName name="_ASC3">[1]RA!$BK$59</definedName>
    <definedName name="_ASC4">[1]RA!$BL$59</definedName>
    <definedName name="_asc5">[1]RA!$BM$59</definedName>
    <definedName name="_ASC6">[1]RA!$BN$59</definedName>
    <definedName name="_ASC7">[1]RA!$BO$59</definedName>
    <definedName name="_ASC8">[1]RA!$BP$59</definedName>
    <definedName name="_ASC9">[1]RA!$S$234</definedName>
    <definedName name="_min1">[1]RA!$T$239</definedName>
    <definedName name="_min10">[1]RA!$T$248</definedName>
    <definedName name="_min2">[1]RA!$T$240</definedName>
    <definedName name="_min3">[1]RA!$T$241</definedName>
    <definedName name="_min4">[1]RA!$T$242</definedName>
    <definedName name="_min5">[1]RA!$T$243</definedName>
    <definedName name="_min6">[1]RA!$T$244</definedName>
    <definedName name="_min7">[1]RA!$T$245</definedName>
    <definedName name="_min8">[1]RA!$T$246</definedName>
    <definedName name="_min9">[1]RA!$T$247</definedName>
    <definedName name="_MM1">[1]RA!$G$298</definedName>
    <definedName name="_mm10" localSheetId="1">[1]RA!#REF!</definedName>
    <definedName name="_mm10">[1]RA!#REF!</definedName>
    <definedName name="_MM2">[1]RA!$H$298</definedName>
    <definedName name="_MM3">[1]RA!$I$298</definedName>
    <definedName name="_MM4">[1]RA!$J$298</definedName>
    <definedName name="_mm5">[1]RA!$K$298</definedName>
    <definedName name="_mm6">[1]RA!$L$298</definedName>
    <definedName name="_mm7">[1]RA!$M$298</definedName>
    <definedName name="_mm8">[1]RA!$N$298</definedName>
    <definedName name="_mm9">[1]RA!$O$298</definedName>
    <definedName name="DCEMoyenHumainPresta1">'[1]Mod. OTIS'!$D$10</definedName>
    <definedName name="DCEMoyenHumainPresta2">'[1]Mod. KONE'!$D$10</definedName>
    <definedName name="DCEMoyenHumainPresta3">'[1]Mod. SCHINDLER'!$D$10</definedName>
    <definedName name="DCEMoyenHumainPresta5">'[1]Mod. E'!$D$10</definedName>
    <definedName name="DCEMoyenHumainPresta6">'[1]Mod. F'!$D$10</definedName>
    <definedName name="DCEMoyenHumainPresta7">'[1]Mod. G'!$D$10</definedName>
    <definedName name="DCEMoyenHumainPresta8">'[1]Mod. H'!$D$10</definedName>
    <definedName name="DCEMoyenHumainsPresta10" localSheetId="1">#REF!</definedName>
    <definedName name="DCEMoyenHumainsPresta10">#REF!</definedName>
    <definedName name="DCEMoyenHumainsPresta4">'[1]Mod. D'!$D$10</definedName>
    <definedName name="DCEMoyenHumainsPresta9">'[1]Mod. I'!$D$10</definedName>
    <definedName name="DCENoteDelaiAppro">'[1]Mod. OTIS'!$C$14</definedName>
    <definedName name="DCENoteDelaiImmo">'[1]Mod. OTIS'!$C$15</definedName>
    <definedName name="DCENoteNbrTechnicien">'[1]Mod. OTIS'!$C$5</definedName>
    <definedName name="DCENoteNbTech">'[2]Mod. KONE'!$C$5</definedName>
    <definedName name="DCERMoyenHumainPresta1">'[1]Rempl. OTIS'!$D$11</definedName>
    <definedName name="DCERMoyenHumainPresta2">'[1]Rempl. KONE'!$D$11</definedName>
    <definedName name="DCERMoyenHumainPresta3">'[1]Rempl. SCHINDLER'!$D$11</definedName>
    <definedName name="DCERMoyenHumainPresta4">'[1]Rempl. D'!$D$11</definedName>
    <definedName name="DCERMoyenHumainPresta5">'[1]Rempl. E'!$D$11</definedName>
    <definedName name="DCERMoyenHumainPresta6">'[1]Rempl. F'!$D$11</definedName>
    <definedName name="DCERMoyenHumainPresta7">'[1]Rempl. G'!$D$11</definedName>
    <definedName name="DCERMoyenHumainsPresta10" localSheetId="1">#REF!</definedName>
    <definedName name="DCERMoyenHumainsPresta10">#REF!</definedName>
    <definedName name="DCERMoyenHumainsPresta8">'[1]Rempl. H'!$D$11</definedName>
    <definedName name="DCERMoyenHumainsPresta9">'[1]Rempl. I'!$D$11</definedName>
    <definedName name="DCERNoteDelaiAppro">'[1]Rempl. OTIS'!$C$15</definedName>
    <definedName name="DCERNoteDelaiImmo">'[1]Rempl. OTIS'!$C$16</definedName>
    <definedName name="DCERNoteNbrTechnicien">'[1]Rempl. OTIS'!$C$6</definedName>
    <definedName name="DCERNoteNbTech" localSheetId="1">#REF!</definedName>
    <definedName name="DCERNoteNbTech">#REF!</definedName>
    <definedName name="DCERTotalDeEnvPresta1">'[1]Rempl. OTIS'!$D$25</definedName>
    <definedName name="DCERTotalDeEnvPresta10" localSheetId="1">#REF!</definedName>
    <definedName name="DCERTotalDeEnvPresta10">#REF!</definedName>
    <definedName name="DCERTotalDeEnvPresta2">'[1]Rempl. KONE'!$D$25</definedName>
    <definedName name="DCERTotalDeEnvPresta3">'[1]Rempl. SCHINDLER'!$D$25</definedName>
    <definedName name="DCERTotalDeEnvPresta4">'[1]Rempl. D'!$D$25</definedName>
    <definedName name="DCERTotalDeEnvPresta5">'[1]Rempl. E'!$D$25</definedName>
    <definedName name="DCERTotalDeEnvPresta6">'[1]Rempl. F'!$D$25</definedName>
    <definedName name="DCERTotalDeEnvPresta7">'[1]Rempl. G'!$D$25</definedName>
    <definedName name="DCERTotalDeEnvPresta8">'[1]Rempl. H'!$D$25</definedName>
    <definedName name="DCERTotalDeEnvPresta9">'[1]Rempl. I'!$D$25</definedName>
    <definedName name="DCERTotalDelaisPresta1">'[1]Rempl. OTIS'!$D$18</definedName>
    <definedName name="DCERTotalDelaisPresta10" localSheetId="1">#REF!</definedName>
    <definedName name="DCERTotalDelaisPresta10">#REF!</definedName>
    <definedName name="DCERTotalDelaisPresta2">'[1]Rempl. KONE'!$D$18</definedName>
    <definedName name="DCERTotalDelaisPresta3">'[1]Rempl. SCHINDLER'!$D$18</definedName>
    <definedName name="DCERTotalDelaisPresta4">'[1]Rempl. D'!$D$18</definedName>
    <definedName name="DCERTotalDelaisPresta5">'[1]Rempl. E'!$D$18</definedName>
    <definedName name="DCERTotalDelaisPresta6">'[1]Rempl. F'!$D$18</definedName>
    <definedName name="DCERTotalDelaisPresta7">'[1]Rempl. G'!$D$18</definedName>
    <definedName name="DCERTotalDelaisPresta8">'[1]Rempl. H'!$D$18</definedName>
    <definedName name="DCERTotalDelaisPresta9">'[1]Rempl. I'!$D$18</definedName>
    <definedName name="DCERTotalMoyenMatPresta1">'[1]Rempl. OTIS'!$D$121</definedName>
    <definedName name="DCERTotalMoyenMatPresta10" localSheetId="1">#REF!</definedName>
    <definedName name="DCERTotalMoyenMatPresta10">#REF!</definedName>
    <definedName name="DCERTotalMoyenMatPresta2">'[1]Rempl. KONE'!$D$121</definedName>
    <definedName name="DCERTotalMoyenMatPresta3">'[1]Rempl. SCHINDLER'!$D$121</definedName>
    <definedName name="DCERTotalMoyenMatPresta4">'[1]Rempl. D'!$D$121</definedName>
    <definedName name="DCERTotalMoyenMatPresta5">'[1]Rempl. E'!$D$121</definedName>
    <definedName name="DCERTotalMoyenMatPresta6">'[1]Rempl. F'!$D$121</definedName>
    <definedName name="DCERTotalMoyenMatPresta7">'[1]Rempl. G'!$D$121</definedName>
    <definedName name="DCERTotalMoyenMatPresta8">'[1]Rempl. H'!$D$121</definedName>
    <definedName name="DCERTotalMoyenMatPresta9">'[1]Rempl. I'!$D$121</definedName>
    <definedName name="DCERTotalValoTechPondPresta1" localSheetId="1">#REF!</definedName>
    <definedName name="DCERTotalValoTechPondPresta1">#REF!</definedName>
    <definedName name="DCERTotalValoTechPondPresta10" localSheetId="1">#REF!</definedName>
    <definedName name="DCERTotalValoTechPondPresta10">#REF!</definedName>
    <definedName name="DCERTotalValoTechPondPresta2" localSheetId="1">#REF!</definedName>
    <definedName name="DCERTotalValoTechPondPresta2">#REF!</definedName>
    <definedName name="DCERTotalValoTechPondPresta4" localSheetId="1">#REF!</definedName>
    <definedName name="DCERTotalValoTechPondPresta4">#REF!</definedName>
    <definedName name="DCERTotalValoTechPondPresta5" localSheetId="1">#REF!</definedName>
    <definedName name="DCERTotalValoTechPondPresta5">#REF!</definedName>
    <definedName name="DCERTotalValoTechPondPresta6" localSheetId="1">#REF!</definedName>
    <definedName name="DCERTotalValoTechPondPresta6">#REF!</definedName>
    <definedName name="DCERTotalValoTechPondPresta7" localSheetId="1">#REF!</definedName>
    <definedName name="DCERTotalValoTechPondPresta7">#REF!</definedName>
    <definedName name="DCERTotalValoTechPondPresta8" localSheetId="1">#REF!</definedName>
    <definedName name="DCERTotalValoTechPondPresta8">#REF!</definedName>
    <definedName name="DCERTotalValoTechPondPresta9" localSheetId="1">#REF!</definedName>
    <definedName name="DCERTotalValoTechPondPresta9">#REF!</definedName>
    <definedName name="DCETotalDeEnvPresta1">'[1]Mod. OTIS'!$D$24</definedName>
    <definedName name="DCETotalDeEnvPresta10" localSheetId="1">#REF!</definedName>
    <definedName name="DCETotalDeEnvPresta10">#REF!</definedName>
    <definedName name="DCETotalDeEnvPresta2">'[1]Mod. KONE'!$D$24</definedName>
    <definedName name="DCETotalDeEnvPresta3">'[1]Mod. SCHINDLER'!$D$24</definedName>
    <definedName name="DCETotalDeEnvPresta4">'[1]Mod. D'!$D$24</definedName>
    <definedName name="DCETotalDeEnvPresta5">'[1]Mod. E'!$D$24</definedName>
    <definedName name="DCETotalDeEnvPresta6">'[1]Mod. F'!$D$24</definedName>
    <definedName name="DCETotalDeEnvPresta7">'[1]Mod. G'!$D$24</definedName>
    <definedName name="DCETotalDeEnvPresta8">'[1]Mod. H'!$D$24</definedName>
    <definedName name="DCETotalDeEnvPresta9">'[1]Mod. I'!$D$24</definedName>
    <definedName name="DCETotalDelaisPrest4">'[1]Mod. D'!$D$17</definedName>
    <definedName name="DCETotalDelaisPresta1">'[1]Mod. OTIS'!$D$17</definedName>
    <definedName name="DCETotalDelaisPresta10" localSheetId="1">#REF!</definedName>
    <definedName name="DCETotalDelaisPresta10">#REF!</definedName>
    <definedName name="DCETotalDelaisPresta2">'[1]Mod. KONE'!$D$17</definedName>
    <definedName name="DCETotalDelaisPresta3">'[1]Mod. SCHINDLER'!$D$17</definedName>
    <definedName name="DCETotalDelaisPresta5">'[2]Mod. ORONA'!$D$16</definedName>
    <definedName name="DCETotalDelaisPresta6">'[1]Mod. F'!$D$17</definedName>
    <definedName name="DCETotalDelaisPresta7">'[1]Mod. G'!$D$17</definedName>
    <definedName name="DCETotalDelaisPresta8">'[1]Mod. H'!$D$17</definedName>
    <definedName name="DCETotalDelaisPresta9">'[1]Mod. I'!$D$17</definedName>
    <definedName name="DCETotalMoyenMatPresta1">'[1]Mod. OTIS'!$D$107</definedName>
    <definedName name="DCETotalMoyenMatPresta10" localSheetId="1">#REF!</definedName>
    <definedName name="DCETotalMoyenMatPresta10">#REF!</definedName>
    <definedName name="DCETotalMoyenMatPresta2">'[1]Mod. KONE'!$D$108</definedName>
    <definedName name="DCETotalMoyenMatPresta3">'[1]Mod. SCHINDLER'!$D$108</definedName>
    <definedName name="DCETotalMoyenMatPresta4">'[1]Mod. D'!$D$108</definedName>
    <definedName name="DCETotalMoyenMatPresta5">'[1]Mod. E'!$D$108</definedName>
    <definedName name="DCETotalMoyenMatPresta6">'[1]Mod. F'!$D$108</definedName>
    <definedName name="DCETotalMoyenMatPresta7">'[1]Mod. G'!$D$108</definedName>
    <definedName name="DCETotalMoyenMatPresta8">'[1]Mod. H'!$D$108</definedName>
    <definedName name="DCETotalMoyenMatPresta9">'[1]Mod. I'!$D$108</definedName>
    <definedName name="DCETotalVAloTechPondPresta10" localSheetId="1">#REF!</definedName>
    <definedName name="DCETotalVAloTechPondPresta10">#REF!</definedName>
    <definedName name="DCETotalValoTechPondPresta6" localSheetId="1">#REF!</definedName>
    <definedName name="DCETotalValoTechPondPresta6">#REF!</definedName>
    <definedName name="DCETotalValoTechPondPresta7" localSheetId="1">#REF!</definedName>
    <definedName name="DCETotalValoTechPondPresta7">#REF!</definedName>
    <definedName name="DCETotalValoTechPondPresta8" localSheetId="1">#REF!</definedName>
    <definedName name="DCETotalValoTechPondPresta8">#REF!</definedName>
    <definedName name="DCETotalValoTechPondPresta9" localSheetId="1">#REF!</definedName>
    <definedName name="DCETotalValoTechPondPresta9">#REF!</definedName>
    <definedName name="_xlnm.Print_Titles" localSheetId="1">'Valeur technique'!$15:$17</definedName>
    <definedName name="medDEUX10" localSheetId="1">[2]RA!#REF!</definedName>
    <definedName name="medDEUX10">[2]RA!#REF!</definedName>
    <definedName name="medDEUX3" localSheetId="1">[2]RA!#REF!</definedName>
    <definedName name="medDEUX3">[2]RA!#REF!</definedName>
    <definedName name="medDEUX4" localSheetId="1">[2]RA!#REF!</definedName>
    <definedName name="medDEUX4">[2]RA!#REF!</definedName>
    <definedName name="medDEUX5" localSheetId="1">[2]RA!#REF!</definedName>
    <definedName name="medDEUX5">[2]RA!#REF!</definedName>
    <definedName name="medDEUX6">[2]RA!#REF!</definedName>
    <definedName name="medDEUX7">[2]RA!#REF!</definedName>
    <definedName name="medDEUX8">[2]RA!#REF!</definedName>
    <definedName name="medDEUX9">[2]RA!#REF!</definedName>
    <definedName name="medTROIS10">[2]RA!#REF!</definedName>
    <definedName name="medTROIS3">[2]RA!#REF!</definedName>
    <definedName name="medTROIS4">[2]RA!#REF!</definedName>
    <definedName name="medTROIS5">[2]RA!#REF!</definedName>
    <definedName name="medTROIS6">[2]RA!#REF!</definedName>
    <definedName name="medTROIS7">[2]RA!#REF!</definedName>
    <definedName name="medTROIS8">[2]RA!#REF!</definedName>
    <definedName name="medTROIS9">[2]RA!#REF!</definedName>
    <definedName name="medUN10">[2]RA!#REF!</definedName>
    <definedName name="medUN3">[2]RA!#REF!</definedName>
    <definedName name="medUN4">[2]RA!#REF!</definedName>
    <definedName name="medUN5">[2]RA!#REF!</definedName>
    <definedName name="medUN6">[2]RA!#REF!</definedName>
    <definedName name="medUN7">[2]RA!#REF!</definedName>
    <definedName name="medUN8">[2]RA!#REF!</definedName>
    <definedName name="medUN9">[2]RA!#REF!</definedName>
    <definedName name="mincdm">[1]RA!$T$298</definedName>
    <definedName name="montantM10TTC" localSheetId="1">[1]RA!#REF!</definedName>
    <definedName name="montantM10TTC">[1]RA!#REF!</definedName>
    <definedName name="MontantM1TTC">[1]RA!$G$299</definedName>
    <definedName name="MontantM2TTC">[1]RA!$H$299</definedName>
    <definedName name="MontantM3TTC">[1]RA!$I$299</definedName>
    <definedName name="MontantM4TTC">[1]RA!$J$299</definedName>
    <definedName name="montantM5TTC">[1]RA!$K$299</definedName>
    <definedName name="montantM6TTC">[1]RA!$L$299</definedName>
    <definedName name="montantM7TTC">[1]RA!$M$299</definedName>
    <definedName name="montantM8TTC">[1]RA!$N$299</definedName>
    <definedName name="montantM9TTC">[1]RA!$O$299</definedName>
    <definedName name="montantT1">[1]RA!$G$249</definedName>
    <definedName name="montantT10" localSheetId="1">[1]RA!#REF!</definedName>
    <definedName name="montantT10">[1]RA!#REF!</definedName>
    <definedName name="montantT10TTC" localSheetId="1">[1]RA!#REF!</definedName>
    <definedName name="montantT10TTC">[1]RA!#REF!</definedName>
    <definedName name="montantT10TTCRemise">[1]RA!#REF!</definedName>
    <definedName name="montantT1TTC">[1]RA!$G$250</definedName>
    <definedName name="montantT1TTCRemise">[1]RA!$G$258</definedName>
    <definedName name="montantT2">[1]RA!$H$249</definedName>
    <definedName name="montantT2TTC">[1]RA!$H$250</definedName>
    <definedName name="montantT2TTCRemise">[1]RA!$H$258</definedName>
    <definedName name="montantT3">[1]RA!$I$249</definedName>
    <definedName name="montantT3TTC">[1]RA!$I$250</definedName>
    <definedName name="montantT3TTCRemise">[1]RA!$I$258</definedName>
    <definedName name="montantT4">[1]RA!$J$249</definedName>
    <definedName name="montantT4TTC">[1]RA!$J$250</definedName>
    <definedName name="montantT4TTCRemise">[1]RA!$J$258</definedName>
    <definedName name="montantT5">[1]RA!$K$249</definedName>
    <definedName name="montantT5TTC">[1]RA!$K$250</definedName>
    <definedName name="montantT5TTCRemise">[1]RA!$K$258</definedName>
    <definedName name="montantT6">[1]RA!$L$249</definedName>
    <definedName name="montantT6TTC">[1]RA!$L$250</definedName>
    <definedName name="montantT6TTCRemise">[1]RA!$L$258</definedName>
    <definedName name="montantT7">[1]RA!$M$249</definedName>
    <definedName name="montantT7TTC">[1]RA!$M$250</definedName>
    <definedName name="montantT7TTCRemise">[1]RA!$M$258</definedName>
    <definedName name="montantT8">[1]RA!$N$249</definedName>
    <definedName name="montantT8TTC">[1]RA!$N$250</definedName>
    <definedName name="montantT8TTCRemise">[1]RA!$N$258</definedName>
    <definedName name="montantT9">[1]RA!$O$249</definedName>
    <definedName name="montantT9TTC">[1]RA!$O$250</definedName>
    <definedName name="montantT9TTCRemise">[1]RA!$O$258</definedName>
    <definedName name="place1">[1]RA!$C$467</definedName>
    <definedName name="place10" localSheetId="1">[1]RA!#REF!</definedName>
    <definedName name="place10">[1]RA!#REF!</definedName>
    <definedName name="place2">[1]RA!$C$470</definedName>
    <definedName name="place3">[1]RA!$C$473</definedName>
    <definedName name="place4">[1]RA!$C$476</definedName>
    <definedName name="place5">[1]RA!$C$479</definedName>
    <definedName name="place6">[1]RA!$C$482</definedName>
    <definedName name="place7">[1]RA!$C$485</definedName>
    <definedName name="place8">[1]RA!$C$488</definedName>
    <definedName name="place9">[1]RA!$C$491</definedName>
    <definedName name="placeRemise1">[1]RA!$C$499</definedName>
    <definedName name="placeRemise10" localSheetId="1">[1]RA!#REF!</definedName>
    <definedName name="placeRemise10">[1]RA!#REF!</definedName>
    <definedName name="placeRemise2">[1]RA!$C$502</definedName>
    <definedName name="placeRemise3">[1]RA!$C$505</definedName>
    <definedName name="placeRemise4">[1]RA!$C$508</definedName>
    <definedName name="placeRemise5">[1]RA!$C$511</definedName>
    <definedName name="placeRemise6">[1]RA!$C$514</definedName>
    <definedName name="placeRemise7">[1]RA!$C$517</definedName>
    <definedName name="placeRemise8">[1]RA!$C$520</definedName>
    <definedName name="placeRemise9">[1]RA!$C$523</definedName>
    <definedName name="rang1">[1]RA!$T$462</definedName>
    <definedName name="rang2">[1]RA!$U$462</definedName>
    <definedName name="rang3">[1]RA!$V$462</definedName>
    <definedName name="rang4">[1]RA!$W$462</definedName>
    <definedName name="rang5">[1]RA!$X$462</definedName>
    <definedName name="rang6">[1]RA!$Y$462</definedName>
    <definedName name="rang7">[1]RA!$Z$462</definedName>
    <definedName name="rang8">[1]RA!$AA$462</definedName>
    <definedName name="rang9">[1]RA!$AB$462</definedName>
    <definedName name="rangremisett1">[1]RA!$V$289</definedName>
    <definedName name="rangremisett2">[1]RA!$W$289</definedName>
    <definedName name="rangremisett3">[1]RA!$X$289</definedName>
    <definedName name="rangremisett4">[1]RA!$Y$289</definedName>
    <definedName name="rangremiseTT5">[1]RA!$Z$289</definedName>
    <definedName name="rangremiseTT6">[1]RA!$AA$289</definedName>
    <definedName name="rangremiseTT7">[1]RA!$AB$289</definedName>
    <definedName name="rangremiseTT8">[1]RA!$AC$289</definedName>
    <definedName name="rangremiseTT9">[1]RA!$AD$289</definedName>
    <definedName name="TdelaiDCE">'[2]Mod. KONE'!$C$16</definedName>
    <definedName name="TdelaiDCER">'[1]Rempl. OTIS'!$C$18</definedName>
    <definedName name="TenvDCE">'[2]Mod. KONE'!$C$23</definedName>
    <definedName name="TenvDCER">'[1]Rempl. OTIS'!$C$25</definedName>
    <definedName name="TmoyenHumDCER">'[1]Rempl. OTIS'!$C$11</definedName>
    <definedName name="TmoyenMaterielDCER">'[1]Rempl. OTIS'!$C$121</definedName>
    <definedName name="tmoyHumDCE">'[2]Mod. KONE'!$C$10</definedName>
    <definedName name="TmoyMaterielDCE">'[2]Mod. KONE'!$C$106</definedName>
    <definedName name="TVA">[1]RA!$R$233</definedName>
    <definedName name="valo1">[1]RA!$H$175</definedName>
    <definedName name="valo10">[1]RA!$H$184</definedName>
    <definedName name="valo2">[1]RA!$H$176</definedName>
    <definedName name="valo3">[1]RA!$H$177</definedName>
    <definedName name="valo4">[1]RA!$H$178</definedName>
    <definedName name="valo5">[1]RA!$H$179</definedName>
    <definedName name="valo6">[1]RA!$H$180</definedName>
    <definedName name="valo7">[1]RA!$H$181</definedName>
    <definedName name="valo8">[1]RA!$H$182</definedName>
    <definedName name="valo9">[1]RA!$H$183</definedName>
    <definedName name="valocdm">[1]RA!$H$185</definedName>
    <definedName name="Vfinal1">[1]RA!$G$462</definedName>
    <definedName name="Vfinal10" localSheetId="1">[1]RA!#REF!</definedName>
    <definedName name="Vfinal10">[1]RA!#REF!</definedName>
    <definedName name="Vfinal2">[1]RA!$H$462</definedName>
    <definedName name="Vfinal3">[1]RA!$I$462</definedName>
    <definedName name="Vfinal4">[1]RA!$J$462</definedName>
    <definedName name="Vfinal5">[1]RA!$K$462</definedName>
    <definedName name="Vfinal6">[1]RA!$L$462</definedName>
    <definedName name="Vfinal7">[1]RA!$M$462</definedName>
    <definedName name="Vfinal8">[1]RA!$N$462</definedName>
    <definedName name="Vfinal9">[1]RA!$O$462</definedName>
    <definedName name="_xlnm.Print_Area" localSheetId="1">'Valeur technique'!$A$15:$H$233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157" i="7" l="1"/>
  <c r="A156" i="7"/>
  <c r="A155" i="7"/>
  <c r="G16" i="7"/>
  <c r="F16" i="7"/>
  <c r="E16" i="7"/>
  <c r="D16" i="7"/>
  <c r="C16" i="7"/>
  <c r="B16" i="7"/>
  <c r="B2" i="7" s="1"/>
  <c r="G2" i="7"/>
  <c r="G12" i="7" s="1"/>
  <c r="F2" i="7"/>
  <c r="F12" i="7" s="1"/>
  <c r="E2" i="7"/>
  <c r="E12" i="7" s="1"/>
  <c r="D2" i="7"/>
  <c r="D13" i="7" s="1"/>
  <c r="C2" i="7"/>
  <c r="C11" i="7" s="1"/>
  <c r="G1" i="7"/>
  <c r="F1" i="7"/>
  <c r="F8" i="7" s="1"/>
  <c r="E1" i="7"/>
  <c r="E6" i="7" s="1"/>
  <c r="D1" i="7"/>
  <c r="D6" i="7" s="1"/>
  <c r="C1" i="7"/>
  <c r="C6" i="7" s="1"/>
  <c r="B1" i="7"/>
  <c r="B6" i="7" s="1"/>
  <c r="D10" i="7" l="1"/>
  <c r="E10" i="7"/>
  <c r="E11" i="7"/>
  <c r="F6" i="7"/>
  <c r="C7" i="7"/>
  <c r="D11" i="7"/>
  <c r="B7" i="7"/>
  <c r="E3" i="7"/>
  <c r="B10" i="7"/>
  <c r="H2" i="7" s="1"/>
  <c r="B13" i="7"/>
  <c r="C3" i="7"/>
  <c r="B8" i="7"/>
  <c r="C8" i="7"/>
  <c r="B5" i="7"/>
  <c r="B9" i="7"/>
  <c r="B4" i="7"/>
  <c r="D8" i="7"/>
  <c r="C4" i="7"/>
  <c r="C5" i="7"/>
  <c r="C9" i="7"/>
  <c r="C13" i="7"/>
  <c r="G10" i="7"/>
  <c r="F13" i="7"/>
  <c r="G13" i="7"/>
  <c r="B3" i="7"/>
  <c r="F10" i="7"/>
  <c r="E8" i="7"/>
  <c r="F11" i="7"/>
  <c r="F4" i="7"/>
  <c r="G11" i="7"/>
  <c r="C10" i="7"/>
  <c r="E13" i="7"/>
  <c r="G3" i="7"/>
  <c r="G8" i="7"/>
  <c r="G7" i="7"/>
  <c r="G5" i="7"/>
  <c r="G4" i="7"/>
  <c r="D4" i="7"/>
  <c r="D9" i="7"/>
  <c r="D7" i="7"/>
  <c r="D5" i="7"/>
  <c r="E7" i="7"/>
  <c r="E5" i="7"/>
  <c r="E4" i="7"/>
  <c r="E9" i="7"/>
  <c r="G9" i="7"/>
  <c r="F9" i="7"/>
  <c r="F7" i="7"/>
  <c r="F5" i="7"/>
  <c r="F3" i="7"/>
  <c r="D3" i="7"/>
  <c r="G6" i="7"/>
  <c r="C12" i="7"/>
  <c r="D12" i="7"/>
  <c r="B11" i="7"/>
  <c r="B12" i="7"/>
  <c r="H10" i="7" l="1"/>
</calcChain>
</file>

<file path=xl/sharedStrings.xml><?xml version="1.0" encoding="utf-8"?>
<sst xmlns="http://schemas.openxmlformats.org/spreadsheetml/2006/main" count="401" uniqueCount="173">
  <si>
    <t>Ligne Contrôle à ne pas imprimer - Délais MOD</t>
  </si>
  <si>
    <t>Nb Appareils RC Elec</t>
  </si>
  <si>
    <t>Ligne Contrôle à ne pas imprimer - Délais RC</t>
  </si>
  <si>
    <t>Ligne Contrôle à ne pas imprimer - MOD_Armoire</t>
  </si>
  <si>
    <t>Ligne Contrôle à ne pas imprimer - MOD_Machine</t>
  </si>
  <si>
    <t>Ligne Contrôle à ne pas imprimer - MOD_Centrale</t>
  </si>
  <si>
    <t>Ligne Contrôle à ne pas imprimer - MOD_Porte Cabine</t>
  </si>
  <si>
    <t>Ligne Contrôle à ne pas imprimer - MOD_Portes Palières</t>
  </si>
  <si>
    <t>Ligne Contrôle à ne pas imprimer - MOD_Téléalarme</t>
  </si>
  <si>
    <t>Ligne Contrôle à ne pas imprimer - MOD_Habillage</t>
  </si>
  <si>
    <t>Nb Appareils RC Hydr.</t>
  </si>
  <si>
    <t>Ligne Contrôle à ne pas imprimer - RC_Type Appareil</t>
  </si>
  <si>
    <t>Ligne Contrôle à ne pas imprimer - RC_Equipements Spécifiques_1</t>
  </si>
  <si>
    <t>Ligne Contrôle à ne pas imprimer - RC_Equipements Spécifiques_2</t>
  </si>
  <si>
    <t>Ligne Contrôle à ne pas imprimer - RC_Options</t>
  </si>
  <si>
    <t>Annexe 1
Valeur Technique &amp; Environnementale
de l'Offre soumise *</t>
  </si>
  <si>
    <t>Appareil N°1</t>
  </si>
  <si>
    <t>Appareil N°2</t>
  </si>
  <si>
    <t>Appareil N°3</t>
  </si>
  <si>
    <t>Appareil N°4</t>
  </si>
  <si>
    <t>Appareil N°5</t>
  </si>
  <si>
    <t>Appareil N°6</t>
  </si>
  <si>
    <t>Commentaires détaillés du candidat</t>
  </si>
  <si>
    <t>Démarche Environnementale du prestataire</t>
  </si>
  <si>
    <t>- % de véhicules hybrid ou électriques dans la flotte du prestataire</t>
  </si>
  <si>
    <t>…</t>
  </si>
  <si>
    <t>- L'entreprise fourni t'elle un taux de recyclage du matériel installé ?</t>
  </si>
  <si>
    <t>à détailler SVP dans le mémoire technique</t>
  </si>
  <si>
    <t>- L'entreprise est-elle labellisée EcoVADIS ?</t>
  </si>
  <si>
    <t>à joindre dans le mémoire technique</t>
  </si>
  <si>
    <t>- Le candidat a-t-il engagé une démarche pour le réemploi du matériel dans le cadre de son activité S.A.V   (Economie Circulaire)</t>
  </si>
  <si>
    <t>à détailler dans le mémoire technique</t>
  </si>
  <si>
    <t>Moyens humains</t>
  </si>
  <si>
    <t>1- Partie Travaux</t>
  </si>
  <si>
    <r>
      <t xml:space="preserve">- Nombre de monteur(s) ou technicien(s) affecté(s) </t>
    </r>
    <r>
      <rPr>
        <b/>
        <u/>
        <sz val="8"/>
        <color theme="1"/>
        <rFont val="Segoe UI"/>
        <family val="2"/>
      </rPr>
      <t>en permanence</t>
    </r>
    <r>
      <rPr>
        <sz val="8"/>
        <color theme="1"/>
        <rFont val="Segoe UI"/>
        <family val="2"/>
      </rPr>
      <t xml:space="preserve"> sur le site</t>
    </r>
  </si>
  <si>
    <r>
      <t xml:space="preserve">- Chef d'Equipe Travaux affecté </t>
    </r>
    <r>
      <rPr>
        <b/>
        <u/>
        <sz val="8"/>
        <color theme="1"/>
        <rFont val="Segoe UI"/>
        <family val="2"/>
      </rPr>
      <t>en permanence</t>
    </r>
    <r>
      <rPr>
        <sz val="8"/>
        <color theme="1"/>
        <rFont val="Segoe UI"/>
        <family val="2"/>
      </rPr>
      <t xml:space="preserve"> sur le site (Nom &amp; Expérience dans commentaires)</t>
    </r>
  </si>
  <si>
    <t>- Identification du Responsable du Chantier (Nom, expérience dans le poste, zone d'intervention, … dans commentaires)</t>
  </si>
  <si>
    <t>- L'entreprise a-t-elle réalisé une visite du site pour préparer son offre ?</t>
  </si>
  <si>
    <t>Preuves dans le mémoire technique</t>
  </si>
  <si>
    <t>- Fourniture d'une liste de références similaires sur la même zone ?</t>
  </si>
  <si>
    <t>- % de sous-traitance du chantier (détaillez dans commentaires)</t>
  </si>
  <si>
    <t>2- Partie Maintenance</t>
  </si>
  <si>
    <r>
      <t>- Personne(s) responsable(s) du pilotage du contrat de Maintenance</t>
    </r>
    <r>
      <rPr>
        <b/>
        <u/>
        <sz val="8"/>
        <color theme="1"/>
        <rFont val="Segoe UI"/>
        <family val="2"/>
      </rPr>
      <t/>
    </r>
  </si>
  <si>
    <t>Détails à donner au sein du mémoire technique</t>
  </si>
  <si>
    <t>- Effectif du personnel encadrant prévu</t>
  </si>
  <si>
    <t>- Organisation &amp; couverture géographique de(s) l'agence(s) en charge de ces appareils</t>
  </si>
  <si>
    <t>joindre une présentation de(s) l'agence(s) locale(s) concernée(s)</t>
  </si>
  <si>
    <t>- Effectif de techniciens prévus pour le respect des délais prévus au contrat</t>
  </si>
  <si>
    <t>- Quantité d'appareils dans la tournée du technicien prévu pour l'entretien de ces appareils ?</t>
  </si>
  <si>
    <t>- Effectif de techniciens prévus pour la réalisation des réparations</t>
  </si>
  <si>
    <r>
      <t>- Nombre d'</t>
    </r>
    <r>
      <rPr>
        <b/>
        <sz val="8"/>
        <color theme="1"/>
        <rFont val="Segoe UI"/>
        <family val="2"/>
      </rPr>
      <t>Heures annuelles</t>
    </r>
    <r>
      <rPr>
        <sz val="8"/>
        <color theme="1"/>
        <rFont val="Segoe UI"/>
        <family val="2"/>
      </rPr>
      <t xml:space="preserve"> prévues pour la réalisation de la </t>
    </r>
    <r>
      <rPr>
        <b/>
        <sz val="8"/>
        <color theme="1"/>
        <rFont val="Segoe UI"/>
        <family val="2"/>
      </rPr>
      <t>maintenance préventive</t>
    </r>
    <r>
      <rPr>
        <sz val="8"/>
        <color theme="1"/>
        <rFont val="Segoe UI"/>
        <family val="2"/>
      </rPr>
      <t xml:space="preserve"> contractuelle sur l'ensemble des appareils concernés</t>
    </r>
  </si>
  <si>
    <r>
      <t xml:space="preserve">- Effectif de techniciens prévus </t>
    </r>
    <r>
      <rPr>
        <b/>
        <sz val="8"/>
        <color theme="1"/>
        <rFont val="Segoe UI"/>
        <family val="2"/>
      </rPr>
      <t>en dehors des heures d'ouverture</t>
    </r>
    <r>
      <rPr>
        <sz val="8"/>
        <color theme="1"/>
        <rFont val="Segoe UI"/>
        <family val="2"/>
      </rPr>
      <t xml:space="preserve"> (astreinte après 18h et pendant les week-ends et les jours fériés)</t>
    </r>
  </si>
  <si>
    <t>- Habilitation Electrique des techniciens en cours de validité ?</t>
  </si>
  <si>
    <t>détaillez si besoin</t>
  </si>
  <si>
    <t>- Attestation de Compétences Amiante - Sous-Section 4 des techniciens en cours de validité ?</t>
  </si>
  <si>
    <t>Délais &amp; Planning Prévisionnel</t>
  </si>
  <si>
    <t>- Un planning détaillé (par phase et/ou par appareil) a été fourni avec l'offre</t>
  </si>
  <si>
    <t>- Le planning proposé prends t'il en compte les besoins exprimés au CCTP/CCGP ?</t>
  </si>
  <si>
    <t>En Rénovation :</t>
  </si>
  <si>
    <t>- Délai d'approvisionnement (en nbr de semaines) / par appareil</t>
  </si>
  <si>
    <t>- Délai d'indisponibilité pour les utilisateurs (en nbr de semaines) / par appareil</t>
  </si>
  <si>
    <t>En Remplacement Complet :</t>
  </si>
  <si>
    <t>Moyens Matériels</t>
  </si>
  <si>
    <t>- Un mémoire technique détaillé est-il joint à l'offre ?</t>
  </si>
  <si>
    <t>joindre à l'offre (documentation, précisions, …)</t>
  </si>
  <si>
    <t>- L'offre de l'entreprise est-elle complète (DPGF + Annexes) ?</t>
  </si>
  <si>
    <r>
      <t>- Methodologie de prise en charge des demandes d'intervention depuis la réception de l'appel jusqu'à l'intervention sur site</t>
    </r>
    <r>
      <rPr>
        <b/>
        <u/>
        <sz val="8"/>
        <color theme="1"/>
        <rFont val="Segoe UI"/>
        <family val="2"/>
      </rPr>
      <t/>
    </r>
  </si>
  <si>
    <t>- Effectif du Centre d'Appel vers lequel sont dirigés les appels de dépannage et de désincarcération</t>
  </si>
  <si>
    <t>- Moyens de communication des techniciens en charge du dépannage et de la désincarcération</t>
  </si>
  <si>
    <t>- Outil de GMAO &amp; Portail informatique Clients</t>
  </si>
  <si>
    <t>- Gestion locale/nationale du stock de pièces détachées</t>
  </si>
  <si>
    <t>- Méthologie proposée pour le suivi de la levée des réserves Maintenance et/ou Réglementaires dans les délais contractuels</t>
  </si>
  <si>
    <t>- Maintenance prédictive si demandé au cahier des charges (faisabilité, déploiement, installation, matériel)</t>
  </si>
  <si>
    <t>Détail du Matériel prévu pour les travaux à réaliser</t>
  </si>
  <si>
    <t>Partie Rénovation(s)</t>
  </si>
  <si>
    <t>-&gt; Armoire de Manoeuvre</t>
  </si>
  <si>
    <t xml:space="preserve">  - Marque &amp; Modèle (détaillez en commentaires)</t>
  </si>
  <si>
    <t>joindre la documentation technique/commerciale à l'offre</t>
  </si>
  <si>
    <t xml:space="preserve">  - Consommation Horaire en kWh</t>
  </si>
  <si>
    <t xml:space="preserve">  - Type de sélection (Alti. Absolue / Boucle Fermée / Boucle Ouverte / Autre)</t>
  </si>
  <si>
    <t xml:space="preserve">  - Mode Veille prévu ?</t>
  </si>
  <si>
    <t xml:space="preserve">  - Régénération d'energie prévue ?</t>
  </si>
  <si>
    <t>-&gt; Machine de Traction</t>
  </si>
  <si>
    <t xml:space="preserve">  - Type de Machine (Gearless / Treuil / Autre)</t>
  </si>
  <si>
    <t xml:space="preserve">  - Puissance du moteur en kW</t>
  </si>
  <si>
    <t xml:space="preserve">  - Technologie du Moteur (Synchrone / Asynchrone / Autre)</t>
  </si>
  <si>
    <t xml:space="preserve">  - Type de Cables de traction de la cabine (Cables Acier, Courroies, Autres)</t>
  </si>
  <si>
    <t xml:space="preserve">  - Nombre de cables de traction</t>
  </si>
  <si>
    <t xml:space="preserve">  - Nombre de démarrages par heure maximal (120 / 180 / 240)</t>
  </si>
  <si>
    <t>-&gt; Centrale Hydraulique</t>
  </si>
  <si>
    <t xml:space="preserve">  - Refroidisseur d'Huile prévu ?</t>
  </si>
  <si>
    <t xml:space="preserve">  - Rechauffeur d'Huile prévu ?</t>
  </si>
  <si>
    <t xml:space="preserve">  - Système anti-dérive</t>
  </si>
  <si>
    <t>précisez SVP</t>
  </si>
  <si>
    <t xml:space="preserve">  - Système contre la chute libre et/ou la vitesse excessive</t>
  </si>
  <si>
    <t>-&gt; Porte Cabine</t>
  </si>
  <si>
    <t xml:space="preserve">  - Passage Libre - Largeur en mm</t>
  </si>
  <si>
    <t xml:space="preserve">  - Passage Libre - Hauteur en mm</t>
  </si>
  <si>
    <t xml:space="preserve">  - Nombre de Vantaux</t>
  </si>
  <si>
    <t xml:space="preserve">  - Cinématique</t>
  </si>
  <si>
    <t xml:space="preserve">  - Nombre de cycles prévu par an maximum</t>
  </si>
  <si>
    <t xml:space="preserve">  - Performance : Temps d'Ouverture (Min et Max) - en sec.</t>
  </si>
  <si>
    <t xml:space="preserve">  - Seuil Inox ou Aluminium</t>
  </si>
  <si>
    <t xml:space="preserve">  - Conformité à l'EN 81-71   (précisez la catégorie en commentaires)</t>
  </si>
  <si>
    <t xml:space="preserve">  - Finition des Vantaux, colonnes et fronton</t>
  </si>
  <si>
    <t>-&gt; Portes Palières</t>
  </si>
  <si>
    <r>
      <t xml:space="preserve">  - Finition des Vantaux et encadrement (ou façade) palière </t>
    </r>
    <r>
      <rPr>
        <b/>
        <sz val="8"/>
        <color theme="1"/>
        <rFont val="Segoe UI"/>
        <family val="2"/>
      </rPr>
      <t>au Niv. Principal</t>
    </r>
  </si>
  <si>
    <r>
      <t xml:space="preserve">  - Finition des Vantaux et encadrement (ou façade) palière </t>
    </r>
    <r>
      <rPr>
        <b/>
        <sz val="8"/>
        <color theme="1"/>
        <rFont val="Segoe UI"/>
        <family val="2"/>
      </rPr>
      <t>aux autres étages</t>
    </r>
  </si>
  <si>
    <t xml:space="preserve">  - Degré de protection au feu des portes palières</t>
  </si>
  <si>
    <t>-&gt; Téléalarme</t>
  </si>
  <si>
    <t xml:space="preserve">  - Type de Technologie (Ouverte / Propriétaire)</t>
  </si>
  <si>
    <t xml:space="preserve">  - Communication par GSM (4G avec technologie VoLTE)</t>
  </si>
  <si>
    <t>-&gt; Habillage Cabine</t>
  </si>
  <si>
    <t xml:space="preserve">  - Détail du Matériau prévu pour les parois (Stratifié, Inox, Lacobel, …)</t>
  </si>
  <si>
    <t xml:space="preserve">  - Détail du Revêtement de Sol de Cabine (Stratifié, Granit, Inox, …)</t>
  </si>
  <si>
    <t xml:space="preserve">  - Détail du Revêtement de Plafond de Cabine (Alu laqué, Inox, …)</t>
  </si>
  <si>
    <t xml:space="preserve">  - Type d'éclairage de Cabine prévu</t>
  </si>
  <si>
    <t xml:space="preserve">  - Si parois Inox - détaillez le type d'Inox proposé</t>
  </si>
  <si>
    <t xml:space="preserve">  - Autres Indications</t>
  </si>
  <si>
    <t>Partie Remplacement Complet</t>
  </si>
  <si>
    <t>-&gt; Appareil(s) Neuf(s)</t>
  </si>
  <si>
    <t xml:space="preserve">  - Type d'Appareil (Sans Machinerie / Avec Machinerie)</t>
  </si>
  <si>
    <t xml:space="preserve">  - Vitesse Nominale en m/s</t>
  </si>
  <si>
    <t xml:space="preserve">  - Charge Nominale Cabine en Kg</t>
  </si>
  <si>
    <t xml:space="preserve">  - Dimensions de la Cabine (Larg. x Prof. x Haut. en mm)</t>
  </si>
  <si>
    <t xml:space="preserve">  - Gestion des appareils</t>
  </si>
  <si>
    <t xml:space="preserve">  - Fonctionnement Manœuvre</t>
  </si>
  <si>
    <t xml:space="preserve">  - Classement VDI de l'appareil (base 630kg - 5 niv. - 1m/s - Habitation)</t>
  </si>
  <si>
    <t xml:space="preserve">  - Nbr de Porte(s) de Cabine</t>
  </si>
  <si>
    <t xml:space="preserve">  - Type d'Accès à la Cabine</t>
  </si>
  <si>
    <t>précisez si nécessaire</t>
  </si>
  <si>
    <t xml:space="preserve">  - Nbr de Portes Palières</t>
  </si>
  <si>
    <t xml:space="preserve">  - Réserves Réduites - Haut de Gaine ?</t>
  </si>
  <si>
    <t xml:space="preserve">  - Réserves Réduites - Cuvette ?</t>
  </si>
  <si>
    <t xml:space="preserve">  - Contrepoids parachuté prévu ?</t>
  </si>
  <si>
    <t xml:space="preserve">  - Guides Cabine &amp; Contrepoids massifs ?</t>
  </si>
  <si>
    <t xml:space="preserve">  - Type de coulisseaux Cabine &amp; Contrepoids ?</t>
  </si>
  <si>
    <t xml:space="preserve">  - Manœuvre - Mode Veille prévu ?</t>
  </si>
  <si>
    <t xml:space="preserve">  - Manœuvre - Régénération d'energie prévue ?</t>
  </si>
  <si>
    <t xml:space="preserve">                   -&gt; Equipement(s) spécifiques prévu(s)</t>
  </si>
  <si>
    <t xml:space="preserve">  - Cabine : Ecran Cabine connecté prévu ?</t>
  </si>
  <si>
    <t xml:space="preserve">  - Cabine - Trappe Evacuation &amp; Echelle de Secours prévues :</t>
  </si>
  <si>
    <t xml:space="preserve">  - Cabine : Interphonie Cabine / PCS prévue ?</t>
  </si>
  <si>
    <t xml:space="preserve">  - Cabine - Réservation / Service Liftier :</t>
  </si>
  <si>
    <t xml:space="preserve">  - Manœuvre - Service Indépendant :</t>
  </si>
  <si>
    <t xml:space="preserve">  - Manœuvre : Système de Supervision prévu ?</t>
  </si>
  <si>
    <t xml:space="preserve">  - Manœuvre - NON-STOP INCENDIE / N.D.N.S :</t>
  </si>
  <si>
    <t xml:space="preserve">  - Manœuvre - Courant de Secours (AES) :</t>
  </si>
  <si>
    <t xml:space="preserve">                   -&gt; Définitions détaillées - Technique &amp; Esthétique</t>
  </si>
  <si>
    <t>-&gt; Commandes &amp; Signalisation - Cabine &amp; Palières</t>
  </si>
  <si>
    <r>
      <t xml:space="preserve">  - </t>
    </r>
    <r>
      <rPr>
        <b/>
        <sz val="8"/>
        <color theme="1"/>
        <rFont val="Segoe UI"/>
        <family val="2"/>
      </rPr>
      <t>Boite à boutons Cabine</t>
    </r>
    <r>
      <rPr>
        <sz val="8"/>
        <color theme="1"/>
        <rFont val="Segoe UI"/>
        <family val="2"/>
      </rPr>
      <t xml:space="preserve"> - Modèle</t>
    </r>
  </si>
  <si>
    <t xml:space="preserve">  - Installation de la Boite à boutons Cabine :</t>
  </si>
  <si>
    <t xml:space="preserve">  - Type Boite à boutons Cabine :</t>
  </si>
  <si>
    <t xml:space="preserve">  - Nombre de Boite à boutons Cabine :</t>
  </si>
  <si>
    <t xml:space="preserve">  - Finition Boite à Boutons Cabine</t>
  </si>
  <si>
    <t xml:space="preserve">  - Conformité EN 81-71</t>
  </si>
  <si>
    <r>
      <t xml:space="preserve">  - </t>
    </r>
    <r>
      <rPr>
        <b/>
        <sz val="8"/>
        <color theme="1"/>
        <rFont val="Segoe UI"/>
        <family val="2"/>
      </rPr>
      <t>Boites à boutons Palières</t>
    </r>
    <r>
      <rPr>
        <sz val="8"/>
        <color theme="1"/>
        <rFont val="Segoe UI"/>
        <family val="2"/>
      </rPr>
      <t xml:space="preserve"> - Modèle</t>
    </r>
  </si>
  <si>
    <t xml:space="preserve">  - Type Boites à boutons Palières :</t>
  </si>
  <si>
    <t xml:space="preserve">  - Finition Boites à Boutons Palières</t>
  </si>
  <si>
    <r>
      <t xml:space="preserve">  - </t>
    </r>
    <r>
      <rPr>
        <b/>
        <sz val="8"/>
        <color theme="1"/>
        <rFont val="Segoe UI"/>
        <family val="2"/>
      </rPr>
      <t>Indicateurs Paliers</t>
    </r>
    <r>
      <rPr>
        <sz val="8"/>
        <color theme="1"/>
        <rFont val="Segoe UI"/>
        <family val="2"/>
      </rPr>
      <t xml:space="preserve"> - Modèle</t>
    </r>
  </si>
  <si>
    <t xml:space="preserve">  - Type Indicateurs Paliers :</t>
  </si>
  <si>
    <t xml:space="preserve">  - Finition Indicateurs Paliers</t>
  </si>
  <si>
    <t xml:space="preserve">  - Position du Panneau de Commande</t>
  </si>
  <si>
    <t xml:space="preserve">  - Manœuvre de Rappel à demeure sur site :</t>
  </si>
  <si>
    <t xml:space="preserve">  - Outil de dépannage et de programmation déverrouillé à demeure sur l'appareil :</t>
  </si>
  <si>
    <t xml:space="preserve">  - Manœuvre de désincarsération automatique en cas de coupure de courant :</t>
  </si>
  <si>
    <t>-&gt; Porte(s) Cabine</t>
  </si>
  <si>
    <t xml:space="preserve">  - Conformité à l'EN 81-71</t>
  </si>
  <si>
    <t xml:space="preserve">  - Reprise des finitions Palières</t>
  </si>
  <si>
    <t xml:space="preserve">  * Chaque case vide de cette annexe doit être renseignée et sert de notation technique à l'offre ;</t>
  </si>
  <si>
    <t>Les informations figurant dans cette annexe sont contractuelles ;</t>
  </si>
  <si>
    <t>L'offre doit-être, à minima, conforme en tous points au CCGP/CCTP.</t>
  </si>
  <si>
    <t>Le report au mémoire technique est recommandé. Ce dernier doit apporter des détails.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</si>
</sst>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1"/>
      <color theme="1"/>
      <name val="Segoe UI"/>
      <family val="2"/>
    </font>
    <font>
      <b/>
      <sz val="11"/>
      <color theme="0"/>
      <name val="Segoe UI"/>
      <family val="2"/>
    </font>
    <font>
      <b/>
      <sz val="11"/>
      <color theme="1"/>
      <name val="Segoe UI"/>
      <family val="2"/>
    </font>
    <font>
      <sz val="8"/>
      <name val="Segoe UI"/>
      <family val="2"/>
    </font>
    <font>
      <i/>
      <sz val="8"/>
      <color theme="0" tint="-0.34998626667073579"/>
      <name val="Segoe UI"/>
      <family val="2"/>
    </font>
    <font>
      <i/>
      <sz val="8"/>
      <color rgb="FFFF0000"/>
      <name val="Segoe UI"/>
      <family val="2"/>
    </font>
    <font>
      <i/>
      <sz val="8"/>
      <color theme="0" tint="-0.14999847407452621"/>
      <name val="Segoe UI"/>
      <family val="2"/>
    </font>
    <font>
      <b/>
      <sz val="12"/>
      <name val="Segoe UI"/>
      <family val="2"/>
    </font>
    <font>
      <sz val="11"/>
      <name val="Segoe UI"/>
      <family val="2"/>
    </font>
    <font>
      <b/>
      <u/>
      <sz val="10"/>
      <color theme="1" tint="0.14999847407452621"/>
      <name val="Segoe UI"/>
      <family val="2"/>
    </font>
    <font>
      <sz val="8"/>
      <color theme="1"/>
      <name val="Segoe UI"/>
      <family val="2"/>
    </font>
    <font>
      <sz val="9"/>
      <color theme="1"/>
      <name val="Segoe UI"/>
      <family val="2"/>
    </font>
    <font>
      <i/>
      <sz val="9"/>
      <color theme="1"/>
      <name val="Segoe UI"/>
      <family val="2"/>
    </font>
    <font>
      <b/>
      <sz val="10"/>
      <color theme="1" tint="0.14999847407452621"/>
      <name val="Segoe UI"/>
      <family val="2"/>
    </font>
    <font>
      <b/>
      <u/>
      <sz val="8"/>
      <color theme="1"/>
      <name val="Segoe UI"/>
      <family val="2"/>
    </font>
    <font>
      <b/>
      <sz val="8"/>
      <color theme="1"/>
      <name val="Segoe UI"/>
      <family val="2"/>
    </font>
    <font>
      <b/>
      <i/>
      <sz val="8"/>
      <color theme="1"/>
      <name val="Segoe UI"/>
      <family val="2"/>
    </font>
    <font>
      <b/>
      <u/>
      <sz val="10"/>
      <name val="Segoe UI"/>
      <family val="2"/>
    </font>
    <font>
      <b/>
      <sz val="10"/>
      <color theme="0"/>
      <name val="Segoe UI"/>
      <family val="2"/>
    </font>
    <font>
      <b/>
      <sz val="9"/>
      <color theme="1"/>
      <name val="Segoe UI"/>
      <family val="2"/>
    </font>
    <font>
      <sz val="11"/>
      <color theme="0" tint="-0.14999847407452621"/>
      <name val="Segoe UI"/>
      <family val="2"/>
    </font>
    <font>
      <sz val="11"/>
      <color theme="8" tint="0.59999389629810485"/>
      <name val="Segoe UI"/>
      <family val="2"/>
    </font>
    <font>
      <b/>
      <sz val="10"/>
      <color theme="1"/>
      <name val="Segoe UI"/>
      <family val="2"/>
    </font>
    <font>
      <sz val="9"/>
      <color theme="1"/>
      <name val="Arial"/>
      <family val="2"/>
    </font>
    <font>
      <sz val="11"/>
      <color theme="0" tint="-0.34998626667073579"/>
      <name val="Segoe UI"/>
      <family val="2"/>
    </font>
    <font>
      <b/>
      <sz val="9"/>
      <name val="Segoe UI"/>
      <family val="2"/>
    </font>
    <font>
      <b/>
      <i/>
      <u/>
      <sz val="9"/>
      <color theme="1"/>
      <name val="Segoe UI"/>
      <family val="2"/>
    </font>
    <font>
      <sz val="11"/>
      <color theme="1"/>
      <name val="Calibri"/>
      <family val="2"/>
      <scheme val="minor"/>
    </font>
    <font>
      <b/>
      <i/>
      <sz val="5"/>
      <color rgb="FF4F81BD"/>
      <name val="Century Gothic"/>
      <family val="2"/>
    </font>
    <font>
      <sz val="10"/>
      <color rgb="FF595959"/>
      <name val="Century Gothic"/>
      <family val="2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9" tint="0.39997558519241921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dashed">
        <color indexed="64"/>
      </bottom>
      <diagonal/>
    </border>
    <border>
      <left style="medium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</borders>
  <cellStyleXfs count="2">
    <xf numFmtId="0" fontId="0" fillId="0" borderId="0"/>
    <xf numFmtId="0" fontId="27" fillId="0" borderId="0"/>
  </cellStyleXfs>
  <cellXfs count="131">
    <xf numFmtId="0" fontId="0" fillId="0" borderId="0" xfId="0"/>
    <xf numFmtId="0" fontId="3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6" fillId="0" borderId="0" xfId="0" applyFont="1" applyAlignment="1">
      <alignment vertical="center"/>
    </xf>
    <xf numFmtId="0" fontId="6" fillId="3" borderId="0" xfId="0" applyFont="1" applyFill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4" borderId="4" xfId="0" applyFill="1" applyBorder="1" applyAlignment="1">
      <alignment vertical="center" wrapText="1"/>
    </xf>
    <xf numFmtId="0" fontId="0" fillId="3" borderId="0" xfId="0" applyFill="1" applyAlignment="1">
      <alignment vertical="center"/>
    </xf>
    <xf numFmtId="0" fontId="0" fillId="0" borderId="0" xfId="0" applyAlignment="1">
      <alignment vertical="center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5" borderId="10" xfId="0" applyFill="1" applyBorder="1" applyAlignment="1">
      <alignment vertical="center"/>
    </xf>
    <xf numFmtId="0" fontId="7" fillId="5" borderId="10" xfId="0" applyFont="1" applyFill="1" applyBorder="1" applyAlignment="1">
      <alignment horizontal="left" vertical="center" indent="4"/>
    </xf>
    <xf numFmtId="0" fontId="8" fillId="5" borderId="11" xfId="0" applyFont="1" applyFill="1" applyBorder="1" applyAlignment="1">
      <alignment horizontal="left" vertical="center" indent="4"/>
    </xf>
    <xf numFmtId="0" fontId="8" fillId="5" borderId="12" xfId="0" applyFont="1" applyFill="1" applyBorder="1" applyAlignment="1">
      <alignment horizontal="left" vertical="center" indent="4"/>
    </xf>
    <xf numFmtId="0" fontId="9" fillId="4" borderId="2" xfId="0" applyFont="1" applyFill="1" applyBorder="1" applyAlignment="1">
      <alignment horizontal="center" vertical="center" wrapText="1"/>
    </xf>
    <xf numFmtId="0" fontId="0" fillId="4" borderId="2" xfId="0" applyFill="1" applyBorder="1" applyAlignment="1" applyProtection="1">
      <alignment horizontal="center" vertical="center"/>
      <protection locked="0"/>
    </xf>
    <xf numFmtId="0" fontId="0" fillId="4" borderId="3" xfId="0" applyFill="1" applyBorder="1" applyAlignment="1" applyProtection="1">
      <alignment vertical="center"/>
      <protection locked="0"/>
    </xf>
    <xf numFmtId="0" fontId="0" fillId="4" borderId="4" xfId="0" applyFill="1" applyBorder="1" applyAlignment="1" applyProtection="1">
      <alignment vertical="center"/>
      <protection locked="0"/>
    </xf>
    <xf numFmtId="0" fontId="10" fillId="0" borderId="13" xfId="0" quotePrefix="1" applyFont="1" applyBorder="1" applyAlignment="1">
      <alignment horizontal="left" vertical="center" wrapText="1"/>
    </xf>
    <xf numFmtId="0" fontId="0" fillId="0" borderId="14" xfId="0" applyBorder="1" applyAlignment="1" applyProtection="1">
      <alignment vertical="center"/>
      <protection locked="0"/>
    </xf>
    <xf numFmtId="0" fontId="12" fillId="6" borderId="14" xfId="0" applyFont="1" applyFill="1" applyBorder="1" applyAlignment="1" applyProtection="1">
      <alignment vertical="center"/>
      <protection locked="0"/>
    </xf>
    <xf numFmtId="0" fontId="0" fillId="4" borderId="6" xfId="0" applyFill="1" applyBorder="1" applyAlignment="1">
      <alignment vertical="center"/>
    </xf>
    <xf numFmtId="0" fontId="0" fillId="4" borderId="6" xfId="0" applyFill="1" applyBorder="1" applyAlignment="1" applyProtection="1">
      <alignment horizontal="center" vertical="center"/>
      <protection locked="0"/>
    </xf>
    <xf numFmtId="0" fontId="0" fillId="4" borderId="7" xfId="0" applyFill="1" applyBorder="1" applyAlignment="1" applyProtection="1">
      <alignment vertical="center"/>
      <protection locked="0"/>
    </xf>
    <xf numFmtId="0" fontId="0" fillId="4" borderId="8" xfId="0" applyFill="1" applyBorder="1" applyAlignment="1" applyProtection="1">
      <alignment vertical="center"/>
      <protection locked="0"/>
    </xf>
    <xf numFmtId="0" fontId="9" fillId="7" borderId="2" xfId="0" applyFont="1" applyFill="1" applyBorder="1" applyAlignment="1">
      <alignment horizontal="center" vertical="center" wrapText="1"/>
    </xf>
    <xf numFmtId="0" fontId="0" fillId="7" borderId="2" xfId="0" applyFill="1" applyBorder="1" applyAlignment="1" applyProtection="1">
      <alignment horizontal="center" vertical="center"/>
      <protection locked="0"/>
    </xf>
    <xf numFmtId="0" fontId="0" fillId="7" borderId="3" xfId="0" applyFill="1" applyBorder="1" applyAlignment="1" applyProtection="1">
      <alignment horizontal="center" vertical="center"/>
      <protection locked="0"/>
    </xf>
    <xf numFmtId="0" fontId="0" fillId="7" borderId="4" xfId="0" applyFill="1" applyBorder="1" applyAlignment="1" applyProtection="1">
      <alignment horizontal="left" vertical="center"/>
      <protection locked="0"/>
    </xf>
    <xf numFmtId="0" fontId="13" fillId="7" borderId="13" xfId="0" applyFont="1" applyFill="1" applyBorder="1" applyAlignment="1">
      <alignment horizontal="left" vertical="center" wrapText="1" indent="2"/>
    </xf>
    <xf numFmtId="0" fontId="0" fillId="7" borderId="13" xfId="0" applyFill="1" applyBorder="1" applyAlignment="1" applyProtection="1">
      <alignment horizontal="center" vertical="center"/>
      <protection locked="0"/>
    </xf>
    <xf numFmtId="0" fontId="0" fillId="7" borderId="14" xfId="0" applyFill="1" applyBorder="1" applyAlignment="1" applyProtection="1">
      <alignment horizontal="left" vertical="center"/>
      <protection locked="0"/>
    </xf>
    <xf numFmtId="0" fontId="0" fillId="7" borderId="6" xfId="0" applyFill="1" applyBorder="1" applyAlignment="1">
      <alignment vertical="center"/>
    </xf>
    <xf numFmtId="0" fontId="0" fillId="7" borderId="6" xfId="0" applyFill="1" applyBorder="1" applyAlignment="1" applyProtection="1">
      <alignment horizontal="center" vertical="center"/>
      <protection locked="0"/>
    </xf>
    <xf numFmtId="0" fontId="0" fillId="7" borderId="7" xfId="0" applyFill="1" applyBorder="1" applyAlignment="1" applyProtection="1">
      <alignment vertical="center"/>
      <protection locked="0"/>
    </xf>
    <xf numFmtId="0" fontId="0" fillId="7" borderId="8" xfId="0" applyFill="1" applyBorder="1" applyAlignment="1" applyProtection="1">
      <alignment vertical="center"/>
      <protection locked="0"/>
    </xf>
    <xf numFmtId="0" fontId="9" fillId="8" borderId="5" xfId="0" applyFont="1" applyFill="1" applyBorder="1" applyAlignment="1">
      <alignment horizontal="center" vertical="center" wrapText="1"/>
    </xf>
    <xf numFmtId="0" fontId="0" fillId="8" borderId="3" xfId="0" applyFill="1" applyBorder="1" applyAlignment="1" applyProtection="1">
      <alignment horizontal="center" vertical="center"/>
      <protection locked="0"/>
    </xf>
    <xf numFmtId="0" fontId="0" fillId="8" borderId="3" xfId="0" applyFill="1" applyBorder="1" applyAlignment="1" applyProtection="1">
      <alignment vertical="center"/>
      <protection locked="0"/>
    </xf>
    <xf numFmtId="0" fontId="0" fillId="8" borderId="4" xfId="0" applyFill="1" applyBorder="1" applyAlignment="1" applyProtection="1">
      <alignment vertical="center"/>
      <protection locked="0"/>
    </xf>
    <xf numFmtId="0" fontId="10" fillId="0" borderId="15" xfId="0" quotePrefix="1" applyFont="1" applyBorder="1" applyAlignment="1">
      <alignment horizontal="left" vertical="center" wrapText="1"/>
    </xf>
    <xf numFmtId="0" fontId="16" fillId="8" borderId="15" xfId="0" quotePrefix="1" applyFont="1" applyFill="1" applyBorder="1" applyAlignment="1">
      <alignment horizontal="left" vertical="center" wrapText="1"/>
    </xf>
    <xf numFmtId="0" fontId="0" fillId="8" borderId="14" xfId="0" applyFill="1" applyBorder="1" applyAlignment="1" applyProtection="1">
      <alignment vertical="center"/>
      <protection locked="0"/>
    </xf>
    <xf numFmtId="0" fontId="0" fillId="8" borderId="9" xfId="0" applyFill="1" applyBorder="1" applyAlignment="1">
      <alignment vertical="center"/>
    </xf>
    <xf numFmtId="0" fontId="0" fillId="8" borderId="7" xfId="0" applyFill="1" applyBorder="1" applyAlignment="1" applyProtection="1">
      <alignment horizontal="center" vertical="center"/>
      <protection locked="0"/>
    </xf>
    <xf numFmtId="0" fontId="0" fillId="8" borderId="7" xfId="0" applyFill="1" applyBorder="1" applyAlignment="1" applyProtection="1">
      <alignment vertical="center"/>
      <protection locked="0"/>
    </xf>
    <xf numFmtId="0" fontId="0" fillId="8" borderId="8" xfId="0" applyFill="1" applyBorder="1" applyAlignment="1" applyProtection="1">
      <alignment vertical="center"/>
      <protection locked="0"/>
    </xf>
    <xf numFmtId="0" fontId="17" fillId="9" borderId="2" xfId="0" applyFont="1" applyFill="1" applyBorder="1" applyAlignment="1">
      <alignment horizontal="center" vertical="center" wrapText="1"/>
    </xf>
    <xf numFmtId="0" fontId="8" fillId="9" borderId="2" xfId="0" applyFont="1" applyFill="1" applyBorder="1" applyAlignment="1" applyProtection="1">
      <alignment horizontal="center" vertical="center"/>
      <protection locked="0"/>
    </xf>
    <xf numFmtId="0" fontId="8" fillId="9" borderId="3" xfId="0" applyFont="1" applyFill="1" applyBorder="1" applyAlignment="1" applyProtection="1">
      <alignment vertical="center"/>
      <protection locked="0"/>
    </xf>
    <xf numFmtId="0" fontId="8" fillId="9" borderId="4" xfId="0" applyFont="1" applyFill="1" applyBorder="1" applyAlignment="1" applyProtection="1">
      <alignment vertical="center"/>
      <protection locked="0"/>
    </xf>
    <xf numFmtId="0" fontId="13" fillId="9" borderId="13" xfId="0" applyFont="1" applyFill="1" applyBorder="1" applyAlignment="1">
      <alignment horizontal="left" vertical="center" wrapText="1" indent="2"/>
    </xf>
    <xf numFmtId="0" fontId="0" fillId="9" borderId="13" xfId="0" applyFill="1" applyBorder="1" applyAlignment="1" applyProtection="1">
      <alignment horizontal="center" vertical="center"/>
      <protection locked="0"/>
    </xf>
    <xf numFmtId="0" fontId="0" fillId="9" borderId="14" xfId="0" applyFill="1" applyBorder="1" applyAlignment="1" applyProtection="1">
      <alignment horizontal="left" vertical="center"/>
      <protection locked="0"/>
    </xf>
    <xf numFmtId="0" fontId="0" fillId="9" borderId="14" xfId="0" applyFill="1" applyBorder="1" applyAlignment="1" applyProtection="1">
      <alignment vertical="center"/>
      <protection locked="0"/>
    </xf>
    <xf numFmtId="0" fontId="10" fillId="9" borderId="13" xfId="0" quotePrefix="1" applyFont="1" applyFill="1" applyBorder="1" applyAlignment="1">
      <alignment horizontal="left" vertical="center" wrapText="1"/>
    </xf>
    <xf numFmtId="0" fontId="0" fillId="9" borderId="13" xfId="0" applyFill="1" applyBorder="1" applyAlignment="1">
      <alignment horizontal="center" vertical="center"/>
    </xf>
    <xf numFmtId="0" fontId="0" fillId="9" borderId="14" xfId="0" applyFill="1" applyBorder="1" applyAlignment="1">
      <alignment vertical="center"/>
    </xf>
    <xf numFmtId="0" fontId="18" fillId="10" borderId="2" xfId="0" quotePrefix="1" applyFont="1" applyFill="1" applyBorder="1" applyAlignment="1">
      <alignment horizontal="center" vertical="center" wrapText="1"/>
    </xf>
    <xf numFmtId="0" fontId="1" fillId="10" borderId="2" xfId="0" applyFont="1" applyFill="1" applyBorder="1" applyAlignment="1">
      <alignment horizontal="centerContinuous" vertical="center"/>
    </xf>
    <xf numFmtId="0" fontId="1" fillId="10" borderId="3" xfId="0" applyFont="1" applyFill="1" applyBorder="1" applyAlignment="1">
      <alignment horizontal="centerContinuous" vertical="center"/>
    </xf>
    <xf numFmtId="0" fontId="1" fillId="10" borderId="4" xfId="0" applyFont="1" applyFill="1" applyBorder="1" applyAlignment="1">
      <alignment horizontal="centerContinuous" vertical="center"/>
    </xf>
    <xf numFmtId="0" fontId="19" fillId="3" borderId="13" xfId="0" quotePrefix="1" applyFont="1" applyFill="1" applyBorder="1" applyAlignment="1">
      <alignment horizontal="left" vertical="center" wrapText="1"/>
    </xf>
    <xf numFmtId="0" fontId="20" fillId="3" borderId="13" xfId="0" applyFont="1" applyFill="1" applyBorder="1" applyAlignment="1" applyProtection="1">
      <alignment horizontal="center" vertical="center"/>
      <protection locked="0"/>
    </xf>
    <xf numFmtId="0" fontId="20" fillId="3" borderId="14" xfId="0" applyFont="1" applyFill="1" applyBorder="1" applyAlignment="1" applyProtection="1">
      <alignment vertical="center"/>
      <protection locked="0"/>
    </xf>
    <xf numFmtId="0" fontId="11" fillId="0" borderId="13" xfId="0" applyFont="1" applyBorder="1" applyAlignment="1" applyProtection="1">
      <alignment horizontal="center" vertical="center" wrapText="1"/>
      <protection locked="0"/>
    </xf>
    <xf numFmtId="0" fontId="11" fillId="0" borderId="13" xfId="0" applyFont="1" applyBorder="1" applyAlignment="1" applyProtection="1">
      <alignment horizontal="center" vertical="center"/>
      <protection locked="0"/>
    </xf>
    <xf numFmtId="0" fontId="10" fillId="0" borderId="6" xfId="0" quotePrefix="1" applyFont="1" applyBorder="1" applyAlignment="1">
      <alignment horizontal="left" vertical="center" wrapText="1"/>
    </xf>
    <xf numFmtId="0" fontId="0" fillId="0" borderId="8" xfId="0" applyBorder="1" applyAlignment="1" applyProtection="1">
      <alignment vertical="center"/>
      <protection locked="0"/>
    </xf>
    <xf numFmtId="0" fontId="0" fillId="10" borderId="2" xfId="0" applyFill="1" applyBorder="1" applyAlignment="1">
      <alignment vertical="center"/>
    </xf>
    <xf numFmtId="0" fontId="21" fillId="10" borderId="2" xfId="0" applyFont="1" applyFill="1" applyBorder="1" applyAlignment="1">
      <alignment horizontal="center" vertical="center"/>
    </xf>
    <xf numFmtId="0" fontId="21" fillId="10" borderId="3" xfId="0" applyFont="1" applyFill="1" applyBorder="1" applyAlignment="1">
      <alignment horizontal="center" vertical="center"/>
    </xf>
    <xf numFmtId="0" fontId="0" fillId="10" borderId="4" xfId="0" applyFill="1" applyBorder="1" applyAlignment="1">
      <alignment horizontal="center" vertical="center"/>
    </xf>
    <xf numFmtId="0" fontId="22" fillId="11" borderId="2" xfId="0" quotePrefix="1" applyFont="1" applyFill="1" applyBorder="1" applyAlignment="1">
      <alignment horizontal="center" vertical="center" wrapText="1"/>
    </xf>
    <xf numFmtId="0" fontId="2" fillId="11" borderId="2" xfId="0" applyFont="1" applyFill="1" applyBorder="1" applyAlignment="1">
      <alignment horizontal="centerContinuous" vertical="center"/>
    </xf>
    <xf numFmtId="0" fontId="2" fillId="11" borderId="3" xfId="0" applyFont="1" applyFill="1" applyBorder="1" applyAlignment="1">
      <alignment horizontal="centerContinuous" vertical="center"/>
    </xf>
    <xf numFmtId="0" fontId="2" fillId="11" borderId="4" xfId="0" applyFont="1" applyFill="1" applyBorder="1" applyAlignment="1">
      <alignment horizontal="centerContinuous" vertical="center"/>
    </xf>
    <xf numFmtId="0" fontId="22" fillId="0" borderId="13" xfId="0" quotePrefix="1" applyFont="1" applyBorder="1" applyAlignment="1">
      <alignment horizontal="left" vertical="center" wrapText="1"/>
    </xf>
    <xf numFmtId="0" fontId="23" fillId="0" borderId="13" xfId="0" applyFont="1" applyBorder="1" applyAlignment="1" applyProtection="1">
      <alignment horizontal="center" vertical="center" wrapText="1"/>
      <protection locked="0"/>
    </xf>
    <xf numFmtId="0" fontId="12" fillId="3" borderId="14" xfId="0" applyFont="1" applyFill="1" applyBorder="1" applyAlignment="1" applyProtection="1">
      <alignment vertical="center"/>
      <protection locked="0"/>
    </xf>
    <xf numFmtId="0" fontId="11" fillId="0" borderId="7" xfId="0" applyFont="1" applyBorder="1" applyAlignment="1" applyProtection="1">
      <alignment horizontal="center" vertical="center"/>
      <protection locked="0"/>
    </xf>
    <xf numFmtId="0" fontId="0" fillId="11" borderId="2" xfId="0" quotePrefix="1" applyFill="1" applyBorder="1" applyAlignment="1">
      <alignment vertical="center"/>
    </xf>
    <xf numFmtId="0" fontId="21" fillId="11" borderId="2" xfId="0" applyFont="1" applyFill="1" applyBorder="1" applyAlignment="1" applyProtection="1">
      <alignment horizontal="center" vertical="center"/>
      <protection locked="0"/>
    </xf>
    <xf numFmtId="0" fontId="21" fillId="11" borderId="3" xfId="0" applyFont="1" applyFill="1" applyBorder="1" applyAlignment="1" applyProtection="1">
      <alignment horizontal="center" vertical="center"/>
      <protection locked="0"/>
    </xf>
    <xf numFmtId="0" fontId="0" fillId="11" borderId="4" xfId="0" applyFill="1" applyBorder="1" applyAlignment="1" applyProtection="1">
      <alignment horizontal="center" vertical="center"/>
      <protection locked="0"/>
    </xf>
    <xf numFmtId="0" fontId="24" fillId="3" borderId="13" xfId="0" applyFont="1" applyFill="1" applyBorder="1" applyAlignment="1" applyProtection="1">
      <alignment horizontal="center" vertical="center"/>
      <protection locked="0"/>
    </xf>
    <xf numFmtId="0" fontId="0" fillId="3" borderId="14" xfId="0" applyFill="1" applyBorder="1" applyAlignment="1" applyProtection="1">
      <alignment vertical="center"/>
      <protection locked="0"/>
    </xf>
    <xf numFmtId="0" fontId="10" fillId="0" borderId="15" xfId="0" quotePrefix="1" applyFont="1" applyBorder="1" applyAlignment="1">
      <alignment horizontal="left" vertical="center" wrapText="1" indent="3"/>
    </xf>
    <xf numFmtId="0" fontId="11" fillId="0" borderId="7" xfId="0" applyFont="1" applyBorder="1" applyAlignment="1" applyProtection="1">
      <alignment horizontal="center" vertical="center" wrapText="1"/>
      <protection locked="0"/>
    </xf>
    <xf numFmtId="0" fontId="10" fillId="0" borderId="17" xfId="0" quotePrefix="1" applyFont="1" applyBorder="1" applyAlignment="1">
      <alignment horizontal="left" vertical="center" wrapText="1"/>
    </xf>
    <xf numFmtId="0" fontId="11" fillId="0" borderId="17" xfId="0" applyFont="1" applyBorder="1" applyAlignment="1" applyProtection="1">
      <alignment horizontal="center" vertical="center" wrapText="1"/>
      <protection locked="0"/>
    </xf>
    <xf numFmtId="0" fontId="11" fillId="0" borderId="18" xfId="0" applyFont="1" applyBorder="1" applyAlignment="1" applyProtection="1">
      <alignment horizontal="center" vertical="center" wrapText="1"/>
      <protection locked="0"/>
    </xf>
    <xf numFmtId="0" fontId="0" fillId="0" borderId="16" xfId="0" applyBorder="1" applyAlignment="1" applyProtection="1">
      <alignment vertical="center"/>
      <protection locked="0"/>
    </xf>
    <xf numFmtId="0" fontId="25" fillId="3" borderId="13" xfId="0" quotePrefix="1" applyFont="1" applyFill="1" applyBorder="1" applyAlignment="1">
      <alignment horizontal="left" vertical="center" wrapText="1"/>
    </xf>
    <xf numFmtId="0" fontId="0" fillId="11" borderId="10" xfId="0" applyFill="1" applyBorder="1" applyAlignment="1">
      <alignment vertical="center"/>
    </xf>
    <xf numFmtId="0" fontId="21" fillId="11" borderId="10" xfId="0" applyFont="1" applyFill="1" applyBorder="1" applyAlignment="1">
      <alignment horizontal="center" vertical="center"/>
    </xf>
    <xf numFmtId="0" fontId="21" fillId="11" borderId="11" xfId="0" applyFont="1" applyFill="1" applyBorder="1" applyAlignment="1">
      <alignment horizontal="center" vertical="center"/>
    </xf>
    <xf numFmtId="0" fontId="0" fillId="11" borderId="12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12" fillId="3" borderId="0" xfId="0" applyFont="1" applyFill="1" applyAlignment="1">
      <alignment vertical="center"/>
    </xf>
    <xf numFmtId="0" fontId="26" fillId="3" borderId="0" xfId="0" applyFont="1" applyFill="1" applyAlignment="1">
      <alignment vertical="center"/>
    </xf>
    <xf numFmtId="0" fontId="0" fillId="0" borderId="0" xfId="0" applyAlignment="1">
      <alignment horizontal="center" vertical="center"/>
    </xf>
    <xf numFmtId="0" fontId="28" fillId="0" borderId="0" xfId="1" applyFont="1" applyAlignment="1">
      <alignment horizontal="justify" vertical="center"/>
    </xf>
    <xf numFmtId="0" fontId="27" fillId="0" borderId="0" xfId="1"/>
    <xf numFmtId="0" fontId="29" fillId="0" borderId="0" xfId="1" applyFont="1" applyAlignment="1">
      <alignment horizontal="justify" vertical="center"/>
    </xf>
    <xf numFmtId="0" fontId="10" fillId="0" borderId="15" xfId="0" quotePrefix="1" applyFont="1" applyBorder="1" applyAlignment="1">
      <alignment vertical="center" wrapText="1"/>
    </xf>
    <xf numFmtId="0" fontId="0" fillId="7" borderId="0" xfId="0" applyFill="1" applyBorder="1" applyAlignment="1" applyProtection="1">
      <alignment horizontal="center" vertical="center"/>
      <protection locked="0"/>
    </xf>
    <xf numFmtId="0" fontId="0" fillId="8" borderId="0" xfId="0" applyFill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9" borderId="0" xfId="0" applyFill="1" applyBorder="1" applyAlignment="1" applyProtection="1">
      <alignment horizontal="center" vertical="center"/>
      <protection locked="0"/>
    </xf>
    <xf numFmtId="0" fontId="0" fillId="9" borderId="0" xfId="0" applyFill="1" applyBorder="1" applyAlignment="1">
      <alignment horizontal="center" vertical="center"/>
    </xf>
    <xf numFmtId="0" fontId="20" fillId="3" borderId="0" xfId="0" applyFont="1" applyFill="1" applyBorder="1" applyAlignment="1" applyProtection="1">
      <alignment horizontal="center" vertical="center"/>
      <protection locked="0"/>
    </xf>
    <xf numFmtId="0" fontId="11" fillId="0" borderId="0" xfId="0" applyFont="1" applyBorder="1" applyAlignment="1" applyProtection="1">
      <alignment horizontal="center" vertical="center" wrapText="1"/>
      <protection locked="0"/>
    </xf>
    <xf numFmtId="0" fontId="11" fillId="0" borderId="0" xfId="0" applyFont="1" applyBorder="1" applyAlignment="1" applyProtection="1">
      <alignment horizontal="center" vertical="center"/>
      <protection locked="0"/>
    </xf>
    <xf numFmtId="0" fontId="10" fillId="0" borderId="13" xfId="0" quotePrefix="1" applyFont="1" applyFill="1" applyBorder="1" applyAlignment="1">
      <alignment horizontal="left" vertical="center" wrapText="1"/>
    </xf>
    <xf numFmtId="0" fontId="23" fillId="0" borderId="0" xfId="0" applyFont="1" applyBorder="1" applyAlignment="1" applyProtection="1">
      <alignment horizontal="center" vertical="center" wrapText="1"/>
      <protection locked="0"/>
    </xf>
    <xf numFmtId="0" fontId="24" fillId="3" borderId="0" xfId="0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0" fillId="0" borderId="13" xfId="0" applyBorder="1" applyAlignment="1" applyProtection="1">
      <alignment horizontal="left" vertical="center"/>
      <protection locked="0"/>
    </xf>
    <xf numFmtId="0" fontId="0" fillId="0" borderId="0" xfId="0" applyBorder="1" applyAlignment="1" applyProtection="1">
      <alignment horizontal="left"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horizontal="center" vertical="center"/>
      <protection locked="0"/>
    </xf>
    <xf numFmtId="0" fontId="2" fillId="4" borderId="2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42">
    <dxf>
      <font>
        <strike val="0"/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761999</xdr:colOff>
      <xdr:row>64</xdr:row>
      <xdr:rowOff>157162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9966AE05-07B3-4807-B15F-2A374E2D5DA2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219949" cy="12349162"/>
        </a:xfrm>
        <a:prstGeom prst="rect">
          <a:avLst/>
        </a:prstGeom>
        <a:gradFill>
          <a:gsLst>
            <a:gs pos="0">
              <a:schemeClr val="accent1">
                <a:tint val="66000"/>
                <a:satMod val="160000"/>
              </a:schemeClr>
            </a:gs>
            <a:gs pos="50000">
              <a:schemeClr val="accent1">
                <a:tint val="44500"/>
                <a:satMod val="160000"/>
              </a:schemeClr>
            </a:gs>
            <a:gs pos="100000">
              <a:schemeClr val="accent1">
                <a:tint val="23500"/>
                <a:satMod val="160000"/>
              </a:schemeClr>
            </a:gs>
          </a:gsLst>
          <a:lin ang="5400000" scaled="0"/>
        </a:gradFill>
        <a:ln>
          <a:noFill/>
        </a:ln>
      </xdr:spPr>
    </xdr:pic>
    <xdr:clientData/>
  </xdr:twoCellAnchor>
  <xdr:twoCellAnchor>
    <xdr:from>
      <xdr:col>4</xdr:col>
      <xdr:colOff>200025</xdr:colOff>
      <xdr:row>21</xdr:row>
      <xdr:rowOff>142875</xdr:rowOff>
    </xdr:from>
    <xdr:to>
      <xdr:col>9</xdr:col>
      <xdr:colOff>560725</xdr:colOff>
      <xdr:row>30</xdr:row>
      <xdr:rowOff>147062</xdr:rowOff>
    </xdr:to>
    <xdr:sp macro="" textlink="">
      <xdr:nvSpPr>
        <xdr:cNvPr id="3" name="Zone de texte 7">
          <a:extLst>
            <a:ext uri="{FF2B5EF4-FFF2-40B4-BE49-F238E27FC236}">
              <a16:creationId xmlns:a16="http://schemas.microsoft.com/office/drawing/2014/main" id="{6FF70B95-35F8-41EA-9C83-EE8EAEC0FD50}"/>
            </a:ext>
          </a:extLst>
        </xdr:cNvPr>
        <xdr:cNvSpPr txBox="1">
          <a:spLocks noChangeArrowheads="1"/>
        </xdr:cNvSpPr>
      </xdr:nvSpPr>
      <xdr:spPr bwMode="auto">
        <a:xfrm>
          <a:off x="3552825" y="4143375"/>
          <a:ext cx="4075450" cy="171868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r">
            <a:lnSpc>
              <a:spcPct val="80000"/>
            </a:lnSpc>
            <a:spcBef>
              <a:spcPts val="300"/>
            </a:spcBef>
            <a:spcAft>
              <a:spcPts val="300"/>
            </a:spcAft>
          </a:pPr>
          <a:r>
            <a:rPr lang="fr-FR" sz="2000" b="1">
              <a:solidFill>
                <a:srgbClr val="FFFFFF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Travaux de Remplacement Complet d'un Appareil</a:t>
          </a:r>
        </a:p>
        <a:p>
          <a:pPr algn="r">
            <a:lnSpc>
              <a:spcPct val="80000"/>
            </a:lnSpc>
            <a:spcBef>
              <a:spcPts val="300"/>
            </a:spcBef>
            <a:spcAft>
              <a:spcPts val="300"/>
            </a:spcAft>
          </a:pPr>
          <a:endParaRPr lang="fr-FR" sz="8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r"/>
          <a:endParaRPr lang="fr-FR" sz="800">
            <a:solidFill>
              <a:schemeClr val="bg1"/>
            </a:solidFill>
            <a:effectLst/>
            <a:latin typeface="Segoe UI"/>
            <a:ea typeface="Times New Roman"/>
            <a:cs typeface="Calibri"/>
          </a:endParaRPr>
        </a:p>
      </xdr:txBody>
    </xdr:sp>
    <xdr:clientData/>
  </xdr:twoCellAnchor>
  <xdr:twoCellAnchor>
    <xdr:from>
      <xdr:col>0</xdr:col>
      <xdr:colOff>192087</xdr:colOff>
      <xdr:row>42</xdr:row>
      <xdr:rowOff>95249</xdr:rowOff>
    </xdr:from>
    <xdr:to>
      <xdr:col>4</xdr:col>
      <xdr:colOff>158432</xdr:colOff>
      <xdr:row>63</xdr:row>
      <xdr:rowOff>152398</xdr:rowOff>
    </xdr:to>
    <xdr:sp macro="" textlink="">
      <xdr:nvSpPr>
        <xdr:cNvPr id="4" name="Text Box 104">
          <a:extLst>
            <a:ext uri="{FF2B5EF4-FFF2-40B4-BE49-F238E27FC236}">
              <a16:creationId xmlns:a16="http://schemas.microsoft.com/office/drawing/2014/main" id="{358FD1B3-0939-4648-A019-803A85A5F534}"/>
            </a:ext>
          </a:extLst>
        </xdr:cNvPr>
        <xdr:cNvSpPr txBox="1">
          <a:spLocks noChangeArrowheads="1"/>
        </xdr:cNvSpPr>
      </xdr:nvSpPr>
      <xdr:spPr bwMode="auto">
        <a:xfrm>
          <a:off x="192087" y="8096249"/>
          <a:ext cx="3014345" cy="40576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90170" algn="l">
            <a:lnSpc>
              <a:spcPct val="115000"/>
            </a:lnSpc>
            <a:spcBef>
              <a:spcPts val="600"/>
            </a:spcBef>
            <a:spcAft>
              <a:spcPts val="300"/>
            </a:spcAft>
          </a:pPr>
          <a:r>
            <a:rPr lang="fr-FR" sz="12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MAITRISE D’OUVRAGE</a:t>
          </a:r>
          <a:endParaRPr lang="fr-FR" sz="12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marL="90170" algn="just">
            <a:lnSpc>
              <a:spcPct val="115000"/>
            </a:lnSpc>
            <a:spcBef>
              <a:spcPts val="300"/>
            </a:spcBef>
            <a:spcAft>
              <a:spcPts val="0"/>
            </a:spcAft>
          </a:pPr>
          <a:r>
            <a:rPr lang="fr-FR" sz="12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EPSM METZ JURY</a:t>
          </a:r>
        </a:p>
        <a:p>
          <a:pPr marL="90170" algn="l">
            <a:lnSpc>
              <a:spcPct val="115000"/>
            </a:lnSpc>
            <a:spcBef>
              <a:spcPts val="1200"/>
            </a:spcBef>
            <a:spcAft>
              <a:spcPts val="300"/>
            </a:spcAft>
          </a:pPr>
          <a:endParaRPr lang="fr-FR" sz="1200" b="1">
            <a:solidFill>
              <a:srgbClr val="05354E"/>
            </a:solidFill>
            <a:effectLst/>
            <a:highlight>
              <a:srgbClr val="00FFFF"/>
            </a:highlight>
            <a:latin typeface="Segoe UI" panose="020B0502040204020203" pitchFamily="34" charset="0"/>
            <a:ea typeface="Times New Roman" panose="02020603050405020304" pitchFamily="18" charset="0"/>
            <a:cs typeface="Segoe UI" panose="020B0502040204020203" pitchFamily="34" charset="0"/>
          </a:endParaRPr>
        </a:p>
        <a:p>
          <a:pPr marL="90170" algn="l">
            <a:lnSpc>
              <a:spcPct val="115000"/>
            </a:lnSpc>
            <a:spcBef>
              <a:spcPts val="1200"/>
            </a:spcBef>
            <a:spcAft>
              <a:spcPts val="300"/>
            </a:spcAft>
          </a:pPr>
          <a:r>
            <a:rPr lang="fr-FR" sz="1200" b="1">
              <a:solidFill>
                <a:srgbClr val="05354E"/>
              </a:solidFill>
              <a:effectLst/>
              <a:highlight>
                <a:srgbClr val="00FFFF"/>
              </a:highlight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 </a:t>
          </a:r>
          <a:endParaRPr lang="fr-FR" sz="12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marL="90170" algn="l">
            <a:lnSpc>
              <a:spcPct val="115000"/>
            </a:lnSpc>
            <a:spcBef>
              <a:spcPts val="1200"/>
            </a:spcBef>
            <a:spcAft>
              <a:spcPts val="300"/>
            </a:spcAft>
          </a:pPr>
          <a:r>
            <a:rPr lang="fr-FR" sz="1200" b="1">
              <a:solidFill>
                <a:srgbClr val="05354E"/>
              </a:solidFill>
              <a:effectLst/>
              <a:highlight>
                <a:srgbClr val="00FFFF"/>
              </a:highlight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 </a:t>
          </a:r>
          <a:endParaRPr lang="fr-FR" sz="12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marL="90170" indent="0" algn="just">
            <a:lnSpc>
              <a:spcPct val="115000"/>
            </a:lnSpc>
            <a:spcBef>
              <a:spcPts val="300"/>
            </a:spcBef>
            <a:spcAft>
              <a:spcPts val="0"/>
            </a:spcAft>
          </a:pPr>
          <a:r>
            <a:rPr lang="fr-FR" sz="12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MAITRE D’OEUVRE</a:t>
          </a:r>
        </a:p>
        <a:p>
          <a:pPr marL="90170" indent="0" algn="just">
            <a:lnSpc>
              <a:spcPct val="115000"/>
            </a:lnSpc>
            <a:spcBef>
              <a:spcPts val="300"/>
            </a:spcBef>
            <a:spcAft>
              <a:spcPts val="0"/>
            </a:spcAft>
          </a:pPr>
          <a:r>
            <a:rPr lang="fr-FR" sz="12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ACCEO STRASBOURG </a:t>
          </a:r>
        </a:p>
        <a:p>
          <a:pPr marL="90170" indent="0" algn="just">
            <a:lnSpc>
              <a:spcPct val="115000"/>
            </a:lnSpc>
            <a:spcBef>
              <a:spcPts val="300"/>
            </a:spcBef>
            <a:spcAft>
              <a:spcPts val="0"/>
            </a:spcAft>
          </a:pPr>
          <a:r>
            <a:rPr lang="fr-FR" sz="1200" b="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ZA du Birken 13 rue Marguerite Perey</a:t>
          </a:r>
        </a:p>
        <a:p>
          <a:pPr marL="90170" indent="0" algn="just">
            <a:lnSpc>
              <a:spcPct val="115000"/>
            </a:lnSpc>
            <a:spcBef>
              <a:spcPts val="300"/>
            </a:spcBef>
            <a:spcAft>
              <a:spcPts val="0"/>
            </a:spcAft>
          </a:pPr>
          <a:r>
            <a:rPr lang="fr-FR" sz="1200" b="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67720 HOERDT</a:t>
          </a:r>
          <a:endParaRPr lang="fr-FR" sz="105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</xdr:txBody>
    </xdr:sp>
    <xdr:clientData/>
  </xdr:twoCellAnchor>
  <xdr:twoCellAnchor>
    <xdr:from>
      <xdr:col>6</xdr:col>
      <xdr:colOff>428624</xdr:colOff>
      <xdr:row>42</xdr:row>
      <xdr:rowOff>104775</xdr:rowOff>
    </xdr:from>
    <xdr:to>
      <xdr:col>9</xdr:col>
      <xdr:colOff>638175</xdr:colOff>
      <xdr:row>64</xdr:row>
      <xdr:rowOff>9525</xdr:rowOff>
    </xdr:to>
    <xdr:sp macro="" textlink="">
      <xdr:nvSpPr>
        <xdr:cNvPr id="5" name="Text Box 105">
          <a:extLst>
            <a:ext uri="{FF2B5EF4-FFF2-40B4-BE49-F238E27FC236}">
              <a16:creationId xmlns:a16="http://schemas.microsoft.com/office/drawing/2014/main" id="{352EFC21-172C-4BE3-8093-75947CF6D135}"/>
            </a:ext>
          </a:extLst>
        </xdr:cNvPr>
        <xdr:cNvSpPr txBox="1">
          <a:spLocks noChangeArrowheads="1"/>
        </xdr:cNvSpPr>
      </xdr:nvSpPr>
      <xdr:spPr bwMode="auto">
        <a:xfrm>
          <a:off x="4600574" y="8105775"/>
          <a:ext cx="2495551" cy="409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r">
            <a:lnSpc>
              <a:spcPct val="115000"/>
            </a:lnSpc>
            <a:spcBef>
              <a:spcPts val="600"/>
            </a:spcBef>
            <a:spcAft>
              <a:spcPts val="600"/>
            </a:spcAft>
          </a:pPr>
          <a:r>
            <a:rPr lang="fr-FR" sz="16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Site -</a:t>
          </a:r>
          <a:r>
            <a:rPr lang="fr-FR" sz="16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 </a:t>
          </a:r>
          <a:r>
            <a:rPr lang="fr-FR" sz="16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CLINIQUE TIVOLI </a:t>
          </a:r>
        </a:p>
        <a:p>
          <a:pPr algn="r">
            <a:lnSpc>
              <a:spcPct val="115000"/>
            </a:lnSpc>
            <a:spcBef>
              <a:spcPts val="600"/>
            </a:spcBef>
            <a:spcAft>
              <a:spcPts val="600"/>
            </a:spcAft>
          </a:pPr>
          <a:r>
            <a:rPr lang="fr-FR" sz="12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24 rue de Tivoli</a:t>
          </a:r>
        </a:p>
        <a:p>
          <a:pPr algn="r">
            <a:lnSpc>
              <a:spcPct val="115000"/>
            </a:lnSpc>
            <a:spcBef>
              <a:spcPts val="600"/>
            </a:spcBef>
            <a:spcAft>
              <a:spcPts val="600"/>
            </a:spcAft>
          </a:pPr>
          <a:r>
            <a:rPr lang="fr-FR" sz="12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57000 METZ</a:t>
          </a:r>
          <a:r>
            <a:rPr lang="fr-FR" sz="105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 </a:t>
          </a:r>
          <a:endParaRPr lang="fr-FR" sz="11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just">
            <a:lnSpc>
              <a:spcPct val="115000"/>
            </a:lnSpc>
            <a:spcBef>
              <a:spcPts val="300"/>
            </a:spcBef>
            <a:spcAft>
              <a:spcPts val="0"/>
            </a:spcAft>
          </a:pPr>
          <a:r>
            <a:rPr lang="fr-FR" sz="105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 </a:t>
          </a:r>
        </a:p>
        <a:p>
          <a:pPr algn="just">
            <a:lnSpc>
              <a:spcPct val="115000"/>
            </a:lnSpc>
            <a:spcBef>
              <a:spcPts val="300"/>
            </a:spcBef>
            <a:spcAft>
              <a:spcPts val="0"/>
            </a:spcAft>
          </a:pPr>
          <a:endParaRPr lang="fr-FR" sz="11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just">
            <a:lnSpc>
              <a:spcPct val="115000"/>
            </a:lnSpc>
            <a:spcBef>
              <a:spcPts val="300"/>
            </a:spcBef>
            <a:spcAft>
              <a:spcPts val="0"/>
            </a:spcAft>
          </a:pPr>
          <a:endParaRPr lang="fr-FR" sz="11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just">
            <a:lnSpc>
              <a:spcPct val="115000"/>
            </a:lnSpc>
            <a:spcBef>
              <a:spcPts val="300"/>
            </a:spcBef>
            <a:spcAft>
              <a:spcPts val="0"/>
            </a:spcAft>
          </a:pPr>
          <a:endParaRPr lang="fr-FR" sz="11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just">
            <a:lnSpc>
              <a:spcPct val="115000"/>
            </a:lnSpc>
            <a:spcBef>
              <a:spcPts val="300"/>
            </a:spcBef>
            <a:spcAft>
              <a:spcPts val="0"/>
            </a:spcAft>
          </a:pPr>
          <a:r>
            <a:rPr lang="fr-FR" sz="105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 </a:t>
          </a:r>
          <a:endParaRPr lang="fr-FR" sz="11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r">
            <a:lnSpc>
              <a:spcPct val="115000"/>
            </a:lnSpc>
            <a:spcBef>
              <a:spcPts val="300"/>
            </a:spcBef>
            <a:spcAft>
              <a:spcPts val="0"/>
            </a:spcAft>
          </a:pPr>
          <a:r>
            <a:rPr lang="fr-FR" sz="105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Auteur – </a:t>
          </a:r>
          <a:r>
            <a:rPr lang="fr-FR" sz="105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M. AJROUCHE</a:t>
          </a:r>
          <a:endParaRPr lang="fr-FR" sz="11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r">
            <a:lnSpc>
              <a:spcPct val="115000"/>
            </a:lnSpc>
            <a:spcBef>
              <a:spcPts val="300"/>
            </a:spcBef>
            <a:spcAft>
              <a:spcPts val="0"/>
            </a:spcAft>
          </a:pPr>
          <a:r>
            <a:rPr lang="fr-FR" sz="105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Vérificateur –</a:t>
          </a:r>
          <a:r>
            <a:rPr lang="fr-FR" sz="105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 C. MONTEIRO </a:t>
          </a:r>
          <a:endParaRPr lang="fr-FR" sz="11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r">
            <a:lnSpc>
              <a:spcPct val="115000"/>
            </a:lnSpc>
            <a:spcBef>
              <a:spcPts val="300"/>
            </a:spcBef>
            <a:spcAft>
              <a:spcPts val="0"/>
            </a:spcAft>
          </a:pPr>
          <a:r>
            <a:rPr lang="fr-FR" sz="105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Date d’édition du rapport – </a:t>
          </a:r>
          <a:r>
            <a:rPr lang="fr-FR" sz="105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3/03/2025</a:t>
          </a:r>
          <a:endParaRPr lang="fr-FR" sz="11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r">
            <a:lnSpc>
              <a:spcPct val="115000"/>
            </a:lnSpc>
            <a:spcBef>
              <a:spcPts val="300"/>
            </a:spcBef>
            <a:spcAft>
              <a:spcPts val="0"/>
            </a:spcAft>
          </a:pPr>
          <a:r>
            <a:rPr lang="fr-FR" sz="105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Indice –</a:t>
          </a:r>
          <a:r>
            <a:rPr lang="fr-FR" sz="105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 0</a:t>
          </a:r>
          <a:endParaRPr lang="fr-FR" sz="11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</xdr:txBody>
    </xdr:sp>
    <xdr:clientData/>
  </xdr:twoCellAnchor>
  <xdr:twoCellAnchor>
    <xdr:from>
      <xdr:col>2</xdr:col>
      <xdr:colOff>314325</xdr:colOff>
      <xdr:row>33</xdr:row>
      <xdr:rowOff>57150</xdr:rowOff>
    </xdr:from>
    <xdr:to>
      <xdr:col>9</xdr:col>
      <xdr:colOff>762000</xdr:colOff>
      <xdr:row>39</xdr:row>
      <xdr:rowOff>114300</xdr:rowOff>
    </xdr:to>
    <xdr:sp macro="" textlink="">
      <xdr:nvSpPr>
        <xdr:cNvPr id="7" name="Rectangle 6">
          <a:extLst>
            <a:ext uri="{FF2B5EF4-FFF2-40B4-BE49-F238E27FC236}">
              <a16:creationId xmlns:a16="http://schemas.microsoft.com/office/drawing/2014/main" id="{DCEC7D15-C68F-4004-BCC2-A3469A5B336E}"/>
            </a:ext>
          </a:extLst>
        </xdr:cNvPr>
        <xdr:cNvSpPr/>
      </xdr:nvSpPr>
      <xdr:spPr>
        <a:xfrm>
          <a:off x="1990725" y="6343650"/>
          <a:ext cx="5838825" cy="1200150"/>
        </a:xfrm>
        <a:prstGeom prst="rect">
          <a:avLst/>
        </a:prstGeom>
        <a:solidFill>
          <a:srgbClr val="4CBCC4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R="226695" algn="r">
            <a:lnSpc>
              <a:spcPct val="80000"/>
            </a:lnSpc>
            <a:spcBef>
              <a:spcPts val="300"/>
            </a:spcBef>
            <a:spcAft>
              <a:spcPts val="300"/>
            </a:spcAft>
            <a:tabLst>
              <a:tab pos="-20116800" algn="l"/>
              <a:tab pos="-20015200" algn="l"/>
              <a:tab pos="-19565620" algn="l"/>
              <a:tab pos="-19115405" algn="l"/>
              <a:tab pos="-18665190" algn="l"/>
              <a:tab pos="-18215610" algn="l"/>
              <a:tab pos="-17765395" algn="l"/>
              <a:tab pos="-17315180" algn="l"/>
              <a:tab pos="-16865600" algn="l"/>
              <a:tab pos="-16415385" algn="l"/>
              <a:tab pos="-15965170" algn="l"/>
              <a:tab pos="-15515590" algn="l"/>
              <a:tab pos="-15065375" algn="l"/>
              <a:tab pos="-14615160" algn="l"/>
              <a:tab pos="-14165580" algn="l"/>
              <a:tab pos="-13715365" algn="l"/>
              <a:tab pos="-13265150" algn="l"/>
              <a:tab pos="-12815570" algn="l"/>
              <a:tab pos="450215" algn="l"/>
              <a:tab pos="899795" algn="l"/>
              <a:tab pos="1350010" algn="l"/>
              <a:tab pos="2249805" algn="l"/>
              <a:tab pos="2700020" algn="l"/>
              <a:tab pos="3150235" algn="l"/>
              <a:tab pos="3599815" algn="l"/>
              <a:tab pos="4050030" algn="l"/>
              <a:tab pos="4500245" algn="l"/>
              <a:tab pos="4949825" algn="l"/>
              <a:tab pos="5400040" algn="l"/>
              <a:tab pos="5850255" algn="l"/>
              <a:tab pos="6299835" algn="l"/>
              <a:tab pos="6750050" algn="l"/>
            </a:tabLst>
          </a:pPr>
          <a:r>
            <a:rPr lang="fr-FR" sz="1600" b="1" spc="50">
              <a:ln w="6744" cap="flat" cmpd="sng" algn="ctr">
                <a:solidFill>
                  <a:srgbClr val="06111E">
                    <a:alpha val="6500"/>
                  </a:srgbClr>
                </a:solidFill>
                <a:prstDash val="solid"/>
                <a:round/>
              </a:ln>
              <a:solidFill>
                <a:schemeClr val="bg1"/>
              </a:solidFill>
              <a:effectLst/>
              <a:latin typeface="Segoe UI"/>
              <a:ea typeface="Calibri"/>
              <a:cs typeface="Arial"/>
            </a:rPr>
            <a:t>Annexe 1 au Cahier des Clauses</a:t>
          </a:r>
          <a:r>
            <a:rPr lang="fr-FR" sz="1600" b="1" spc="50" baseline="0">
              <a:ln w="6744" cap="flat" cmpd="sng" algn="ctr">
                <a:solidFill>
                  <a:srgbClr val="06111E">
                    <a:alpha val="6500"/>
                  </a:srgbClr>
                </a:solidFill>
                <a:prstDash val="solid"/>
                <a:round/>
              </a:ln>
              <a:solidFill>
                <a:schemeClr val="bg1"/>
              </a:solidFill>
              <a:effectLst/>
              <a:latin typeface="Segoe UI"/>
              <a:ea typeface="Calibri"/>
              <a:cs typeface="Arial"/>
            </a:rPr>
            <a:t> Technique</a:t>
          </a:r>
          <a:r>
            <a:rPr lang="fr-FR" sz="1600" b="1" spc="50">
              <a:ln w="6744" cap="flat" cmpd="sng" algn="ctr">
                <a:solidFill>
                  <a:srgbClr val="06111E">
                    <a:alpha val="6500"/>
                  </a:srgbClr>
                </a:solidFill>
                <a:prstDash val="solid"/>
                <a:round/>
              </a:ln>
              <a:solidFill>
                <a:schemeClr val="bg1"/>
              </a:solidFill>
              <a:effectLst/>
              <a:latin typeface="Segoe UI"/>
              <a:ea typeface="Calibri"/>
              <a:cs typeface="Arial"/>
            </a:rPr>
            <a:t> et Particulières</a:t>
          </a:r>
        </a:p>
        <a:p>
          <a:pPr marR="226695" algn="r">
            <a:lnSpc>
              <a:spcPct val="80000"/>
            </a:lnSpc>
            <a:spcBef>
              <a:spcPts val="300"/>
            </a:spcBef>
            <a:spcAft>
              <a:spcPts val="300"/>
            </a:spcAft>
            <a:tabLst>
              <a:tab pos="-20116800" algn="l"/>
              <a:tab pos="-20015200" algn="l"/>
              <a:tab pos="-19565620" algn="l"/>
              <a:tab pos="-19115405" algn="l"/>
              <a:tab pos="-18665190" algn="l"/>
              <a:tab pos="-18215610" algn="l"/>
              <a:tab pos="-17765395" algn="l"/>
              <a:tab pos="-17315180" algn="l"/>
              <a:tab pos="-16865600" algn="l"/>
              <a:tab pos="-16415385" algn="l"/>
              <a:tab pos="-15965170" algn="l"/>
              <a:tab pos="-15515590" algn="l"/>
              <a:tab pos="-15065375" algn="l"/>
              <a:tab pos="-14615160" algn="l"/>
              <a:tab pos="-14165580" algn="l"/>
              <a:tab pos="-13715365" algn="l"/>
              <a:tab pos="-13265150" algn="l"/>
              <a:tab pos="-12815570" algn="l"/>
              <a:tab pos="450215" algn="l"/>
              <a:tab pos="899795" algn="l"/>
              <a:tab pos="1350010" algn="l"/>
              <a:tab pos="2249805" algn="l"/>
              <a:tab pos="2700020" algn="l"/>
              <a:tab pos="3150235" algn="l"/>
              <a:tab pos="3599815" algn="l"/>
              <a:tab pos="4050030" algn="l"/>
              <a:tab pos="4500245" algn="l"/>
              <a:tab pos="4949825" algn="l"/>
              <a:tab pos="5400040" algn="l"/>
              <a:tab pos="5850255" algn="l"/>
              <a:tab pos="6299835" algn="l"/>
              <a:tab pos="6750050" algn="l"/>
            </a:tabLst>
          </a:pPr>
          <a:r>
            <a:rPr lang="fr-FR" sz="1000">
              <a:solidFill>
                <a:schemeClr val="bg1"/>
              </a:solidFill>
              <a:effectLst/>
              <a:latin typeface="Segoe UI"/>
              <a:ea typeface="Times New Roman"/>
              <a:cs typeface="Calibri"/>
            </a:rPr>
            <a:t>Fiches « Valeur Technique de l’Offre » </a:t>
          </a:r>
        </a:p>
        <a:p>
          <a:pPr marR="226695" algn="r">
            <a:lnSpc>
              <a:spcPct val="80000"/>
            </a:lnSpc>
            <a:spcBef>
              <a:spcPts val="300"/>
            </a:spcBef>
            <a:spcAft>
              <a:spcPts val="300"/>
            </a:spcAft>
            <a:tabLst>
              <a:tab pos="-20116800" algn="l"/>
              <a:tab pos="-20015200" algn="l"/>
              <a:tab pos="-19565620" algn="l"/>
              <a:tab pos="-19115405" algn="l"/>
              <a:tab pos="-18665190" algn="l"/>
              <a:tab pos="-18215610" algn="l"/>
              <a:tab pos="-17765395" algn="l"/>
              <a:tab pos="-17315180" algn="l"/>
              <a:tab pos="-16865600" algn="l"/>
              <a:tab pos="-16415385" algn="l"/>
              <a:tab pos="-15965170" algn="l"/>
              <a:tab pos="-15515590" algn="l"/>
              <a:tab pos="-15065375" algn="l"/>
              <a:tab pos="-14615160" algn="l"/>
              <a:tab pos="-14165580" algn="l"/>
              <a:tab pos="-13715365" algn="l"/>
              <a:tab pos="-13265150" algn="l"/>
              <a:tab pos="-12815570" algn="l"/>
              <a:tab pos="450215" algn="l"/>
              <a:tab pos="899795" algn="l"/>
              <a:tab pos="1350010" algn="l"/>
              <a:tab pos="2249805" algn="l"/>
              <a:tab pos="2700020" algn="l"/>
              <a:tab pos="3150235" algn="l"/>
              <a:tab pos="3599815" algn="l"/>
              <a:tab pos="4050030" algn="l"/>
              <a:tab pos="4500245" algn="l"/>
              <a:tab pos="4949825" algn="l"/>
              <a:tab pos="5400040" algn="l"/>
              <a:tab pos="5850255" algn="l"/>
              <a:tab pos="6299835" algn="l"/>
              <a:tab pos="6750050" algn="l"/>
            </a:tabLst>
          </a:pPr>
          <a:r>
            <a:rPr lang="fr-FR" sz="1000">
              <a:solidFill>
                <a:schemeClr val="bg1"/>
              </a:solidFill>
              <a:effectLst/>
              <a:latin typeface="Segoe UI"/>
              <a:ea typeface="Times New Roman"/>
              <a:cs typeface="Calibri"/>
            </a:rPr>
            <a:t>- un onglet pour les travaux de remplacement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0.10\ELEVATION-Agences\Users\nmartineau\Documents\Pro\Temp\RAO\RAO_base_SQ_005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0.10\ELEVATION-Agences\Users\nmartineau\Documents\Pro\Temp\RAO\Ex%20Analyse%20d'offres%205%20Prestataires%20-%20CITE%20DU%20NOTARIAT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RAO_2024_v003-2_clinique%20Tivol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amètres"/>
      <sheetName val="RA"/>
      <sheetName val="DPGF"/>
      <sheetName val="Synth Delais"/>
      <sheetName val="Mod. OTIS"/>
      <sheetName val="Mod. KONE"/>
      <sheetName val="Mod. SCHINDLER"/>
      <sheetName val="Mod. D"/>
      <sheetName val="Mod. E"/>
      <sheetName val="Mod. F"/>
      <sheetName val="Mod. G"/>
      <sheetName val="Mod. H"/>
      <sheetName val="Mod. I"/>
      <sheetName val="Rempl. OTIS"/>
      <sheetName val="Rempl. KONE"/>
      <sheetName val="Rempl. SCHINDLER"/>
      <sheetName val="Rempl. D"/>
      <sheetName val="Rempl. E"/>
      <sheetName val="Rempl. F"/>
      <sheetName val="Rempl. G"/>
      <sheetName val="Rempl. H"/>
      <sheetName val="Rempl. I"/>
    </sheetNames>
    <sheetDataSet>
      <sheetData sheetId="0">
        <row r="3">
          <cell r="B3" t="str">
            <v>Rénovation de 4 ascenseurs &amp; Contrat de Maintenance</v>
          </cell>
        </row>
      </sheetData>
      <sheetData sheetId="1">
        <row r="59">
          <cell r="BI59" t="str">
            <v>OTIS</v>
          </cell>
          <cell r="BJ59" t="str">
            <v>KONE</v>
          </cell>
          <cell r="BK59" t="str">
            <v>TKE</v>
          </cell>
          <cell r="BL59" t="str">
            <v>ACAF</v>
          </cell>
          <cell r="BM59" t="str">
            <v>ATL</v>
          </cell>
          <cell r="BN59" t="str">
            <v>F</v>
          </cell>
          <cell r="BO59" t="str">
            <v>G</v>
          </cell>
          <cell r="BP59" t="str">
            <v>H</v>
          </cell>
        </row>
        <row r="175">
          <cell r="H175" t="e">
            <v>#DIV/0!</v>
          </cell>
        </row>
        <row r="176">
          <cell r="H176" t="e">
            <v>#DIV/0!</v>
          </cell>
        </row>
        <row r="177">
          <cell r="H177" t="e">
            <v>#DIV/0!</v>
          </cell>
        </row>
        <row r="178">
          <cell r="H178" t="e">
            <v>#DIV/0!</v>
          </cell>
        </row>
        <row r="179">
          <cell r="H179" t="e">
            <v>#DIV/0!</v>
          </cell>
        </row>
        <row r="180">
          <cell r="H180" t="e">
            <v>#DIV/0!</v>
          </cell>
        </row>
        <row r="181">
          <cell r="H181" t="e">
            <v>#DIV/0!</v>
          </cell>
        </row>
        <row r="182">
          <cell r="H182" t="e">
            <v>#DIV/0!</v>
          </cell>
        </row>
        <row r="183">
          <cell r="H183" t="e">
            <v>#DIV/0!</v>
          </cell>
        </row>
        <row r="184">
          <cell r="H184" t="e">
            <v>#DIV/0!</v>
          </cell>
        </row>
        <row r="185">
          <cell r="H185">
            <v>20</v>
          </cell>
        </row>
        <row r="233">
          <cell r="R233">
            <v>1.2</v>
          </cell>
        </row>
        <row r="234">
          <cell r="S234" t="str">
            <v>I</v>
          </cell>
          <cell r="T234">
            <v>0</v>
          </cell>
        </row>
        <row r="239">
          <cell r="T239" t="e">
            <v>#NUM!</v>
          </cell>
        </row>
        <row r="240">
          <cell r="T240" t="e">
            <v>#NUM!</v>
          </cell>
        </row>
        <row r="241">
          <cell r="T241" t="e">
            <v>#NUM!</v>
          </cell>
        </row>
        <row r="242">
          <cell r="T242" t="e">
            <v>#NUM!</v>
          </cell>
        </row>
        <row r="243">
          <cell r="T243" t="e">
            <v>#NUM!</v>
          </cell>
        </row>
        <row r="244">
          <cell r="T244" t="e">
            <v>#NUM!</v>
          </cell>
        </row>
        <row r="245">
          <cell r="T245" t="e">
            <v>#NUM!</v>
          </cell>
        </row>
        <row r="246">
          <cell r="T246" t="e">
            <v>#NUM!</v>
          </cell>
        </row>
        <row r="247">
          <cell r="T247" t="e">
            <v>#NUM!</v>
          </cell>
        </row>
        <row r="248">
          <cell r="T248" t="e">
            <v>#NUM!</v>
          </cell>
        </row>
        <row r="249">
          <cell r="G249">
            <v>0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</row>
        <row r="250">
          <cell r="G250">
            <v>0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</row>
        <row r="258">
          <cell r="G258">
            <v>0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</row>
        <row r="289">
          <cell r="V289">
            <v>1</v>
          </cell>
          <cell r="W289">
            <v>1</v>
          </cell>
          <cell r="X289">
            <v>1</v>
          </cell>
          <cell r="Y289">
            <v>1</v>
          </cell>
          <cell r="Z289">
            <v>1</v>
          </cell>
          <cell r="AA289">
            <v>1</v>
          </cell>
          <cell r="AB289">
            <v>1</v>
          </cell>
          <cell r="AC289">
            <v>1</v>
          </cell>
          <cell r="AD289">
            <v>1</v>
          </cell>
        </row>
        <row r="298">
          <cell r="G298">
            <v>0</v>
          </cell>
          <cell r="H298">
            <v>0</v>
          </cell>
          <cell r="I298">
            <v>0</v>
          </cell>
          <cell r="J298">
            <v>0</v>
          </cell>
          <cell r="K298">
            <v>0</v>
          </cell>
          <cell r="L298">
            <v>0</v>
          </cell>
          <cell r="M298">
            <v>0</v>
          </cell>
          <cell r="N298">
            <v>0</v>
          </cell>
          <cell r="O298">
            <v>0</v>
          </cell>
          <cell r="T298">
            <v>0</v>
          </cell>
        </row>
        <row r="299">
          <cell r="G299">
            <v>0</v>
          </cell>
          <cell r="H299">
            <v>0</v>
          </cell>
          <cell r="I299">
            <v>0</v>
          </cell>
          <cell r="J299">
            <v>0</v>
          </cell>
          <cell r="K299">
            <v>0</v>
          </cell>
          <cell r="L299">
            <v>0</v>
          </cell>
          <cell r="M299">
            <v>0</v>
          </cell>
          <cell r="N299">
            <v>0</v>
          </cell>
          <cell r="O299">
            <v>0</v>
          </cell>
        </row>
        <row r="462">
          <cell r="G462">
            <v>0</v>
          </cell>
          <cell r="H462">
            <v>0.6875</v>
          </cell>
          <cell r="I462">
            <v>0.45833333333333343</v>
          </cell>
          <cell r="J462">
            <v>0</v>
          </cell>
          <cell r="K462">
            <v>0</v>
          </cell>
          <cell r="L462">
            <v>0</v>
          </cell>
          <cell r="M462">
            <v>0</v>
          </cell>
          <cell r="N462">
            <v>0</v>
          </cell>
          <cell r="O462">
            <v>0</v>
          </cell>
          <cell r="T462">
            <v>3</v>
          </cell>
          <cell r="U462">
            <v>1</v>
          </cell>
          <cell r="V462">
            <v>2</v>
          </cell>
          <cell r="W462">
            <v>3</v>
          </cell>
          <cell r="X462">
            <v>3</v>
          </cell>
          <cell r="Y462">
            <v>3</v>
          </cell>
          <cell r="Z462">
            <v>3</v>
          </cell>
          <cell r="AA462">
            <v>3</v>
          </cell>
          <cell r="AB462">
            <v>3</v>
          </cell>
        </row>
        <row r="467">
          <cell r="C467" t="str">
            <v>KONE</v>
          </cell>
        </row>
        <row r="470">
          <cell r="C470" t="str">
            <v>TKE</v>
          </cell>
        </row>
        <row r="473">
          <cell r="C473" t="str">
            <v>OTIS</v>
          </cell>
        </row>
        <row r="476">
          <cell r="C476" t="b">
            <v>0</v>
          </cell>
        </row>
        <row r="479">
          <cell r="C479" t="b">
            <v>0</v>
          </cell>
        </row>
        <row r="482">
          <cell r="C482" t="b">
            <v>0</v>
          </cell>
        </row>
        <row r="485">
          <cell r="C485" t="b">
            <v>0</v>
          </cell>
        </row>
        <row r="488">
          <cell r="C488" t="b">
            <v>0</v>
          </cell>
        </row>
        <row r="491">
          <cell r="C491" t="b">
            <v>0</v>
          </cell>
        </row>
        <row r="499">
          <cell r="C499" t="str">
            <v>OTIS</v>
          </cell>
        </row>
        <row r="502">
          <cell r="C502" t="b">
            <v>0</v>
          </cell>
        </row>
        <row r="505">
          <cell r="C505" t="b">
            <v>0</v>
          </cell>
        </row>
        <row r="508">
          <cell r="C508" t="b">
            <v>0</v>
          </cell>
        </row>
        <row r="511">
          <cell r="C511" t="b">
            <v>0</v>
          </cell>
        </row>
        <row r="514">
          <cell r="C514" t="b">
            <v>0</v>
          </cell>
        </row>
        <row r="517">
          <cell r="C517" t="b">
            <v>0</v>
          </cell>
        </row>
        <row r="520">
          <cell r="C520" t="b">
            <v>0</v>
          </cell>
        </row>
        <row r="523">
          <cell r="C523" t="b">
            <v>0</v>
          </cell>
        </row>
      </sheetData>
      <sheetData sheetId="2"/>
      <sheetData sheetId="3"/>
      <sheetData sheetId="4">
        <row r="5">
          <cell r="C5">
            <v>5</v>
          </cell>
        </row>
        <row r="10">
          <cell r="D10">
            <v>0</v>
          </cell>
        </row>
        <row r="14">
          <cell r="C14">
            <v>5</v>
          </cell>
        </row>
        <row r="15">
          <cell r="C15">
            <v>5</v>
          </cell>
        </row>
        <row r="17">
          <cell r="D17">
            <v>0</v>
          </cell>
        </row>
        <row r="24">
          <cell r="D24">
            <v>0</v>
          </cell>
        </row>
        <row r="107">
          <cell r="D107">
            <v>0</v>
          </cell>
        </row>
      </sheetData>
      <sheetData sheetId="5">
        <row r="10">
          <cell r="D10">
            <v>2.5</v>
          </cell>
        </row>
        <row r="17">
          <cell r="D17">
            <v>0</v>
          </cell>
        </row>
        <row r="24">
          <cell r="D24">
            <v>0</v>
          </cell>
        </row>
        <row r="108">
          <cell r="D108">
            <v>0</v>
          </cell>
        </row>
      </sheetData>
      <sheetData sheetId="6">
        <row r="10">
          <cell r="D10">
            <v>1.666666666666667</v>
          </cell>
        </row>
        <row r="17">
          <cell r="D17">
            <v>0</v>
          </cell>
        </row>
        <row r="24">
          <cell r="D24">
            <v>0</v>
          </cell>
        </row>
        <row r="108">
          <cell r="D108">
            <v>0</v>
          </cell>
        </row>
      </sheetData>
      <sheetData sheetId="7">
        <row r="10">
          <cell r="D10">
            <v>0</v>
          </cell>
        </row>
        <row r="17">
          <cell r="D17">
            <v>0</v>
          </cell>
        </row>
        <row r="24">
          <cell r="D24">
            <v>0</v>
          </cell>
        </row>
        <row r="108">
          <cell r="D108">
            <v>0</v>
          </cell>
        </row>
      </sheetData>
      <sheetData sheetId="8">
        <row r="10">
          <cell r="D10">
            <v>0</v>
          </cell>
        </row>
        <row r="24">
          <cell r="D24">
            <v>0</v>
          </cell>
        </row>
        <row r="108">
          <cell r="D108">
            <v>0</v>
          </cell>
        </row>
      </sheetData>
      <sheetData sheetId="9">
        <row r="10">
          <cell r="D10">
            <v>0</v>
          </cell>
        </row>
        <row r="17">
          <cell r="D17">
            <v>0</v>
          </cell>
        </row>
        <row r="24">
          <cell r="D24">
            <v>0</v>
          </cell>
        </row>
        <row r="108">
          <cell r="D108">
            <v>0</v>
          </cell>
        </row>
      </sheetData>
      <sheetData sheetId="10">
        <row r="10">
          <cell r="D10">
            <v>0</v>
          </cell>
        </row>
        <row r="17">
          <cell r="D17">
            <v>0</v>
          </cell>
        </row>
        <row r="24">
          <cell r="D24">
            <v>0</v>
          </cell>
        </row>
        <row r="108">
          <cell r="D108">
            <v>0</v>
          </cell>
        </row>
      </sheetData>
      <sheetData sheetId="11">
        <row r="10">
          <cell r="D10">
            <v>0</v>
          </cell>
        </row>
        <row r="17">
          <cell r="D17">
            <v>0</v>
          </cell>
        </row>
        <row r="24">
          <cell r="D24">
            <v>0</v>
          </cell>
        </row>
        <row r="108">
          <cell r="D108">
            <v>0</v>
          </cell>
        </row>
      </sheetData>
      <sheetData sheetId="12">
        <row r="10">
          <cell r="D10">
            <v>0</v>
          </cell>
        </row>
        <row r="17">
          <cell r="D17">
            <v>0</v>
          </cell>
        </row>
        <row r="24">
          <cell r="D24">
            <v>0</v>
          </cell>
        </row>
        <row r="108">
          <cell r="D108">
            <v>0</v>
          </cell>
        </row>
      </sheetData>
      <sheetData sheetId="13">
        <row r="6">
          <cell r="C6">
            <v>5</v>
          </cell>
        </row>
        <row r="11">
          <cell r="C11">
            <v>20</v>
          </cell>
          <cell r="D11">
            <v>0</v>
          </cell>
        </row>
        <row r="15">
          <cell r="C15">
            <v>5</v>
          </cell>
        </row>
        <row r="16">
          <cell r="C16">
            <v>5</v>
          </cell>
        </row>
        <row r="18">
          <cell r="C18">
            <v>15</v>
          </cell>
          <cell r="D18">
            <v>0</v>
          </cell>
        </row>
        <row r="25">
          <cell r="C25">
            <v>10</v>
          </cell>
          <cell r="D25">
            <v>0</v>
          </cell>
        </row>
        <row r="121">
          <cell r="C121">
            <v>55</v>
          </cell>
          <cell r="D121">
            <v>0</v>
          </cell>
        </row>
      </sheetData>
      <sheetData sheetId="14">
        <row r="11">
          <cell r="D11">
            <v>0</v>
          </cell>
        </row>
        <row r="18">
          <cell r="D18">
            <v>0</v>
          </cell>
        </row>
        <row r="25">
          <cell r="D25">
            <v>0</v>
          </cell>
        </row>
        <row r="121">
          <cell r="D121">
            <v>0</v>
          </cell>
        </row>
      </sheetData>
      <sheetData sheetId="15">
        <row r="11">
          <cell r="D11">
            <v>0</v>
          </cell>
        </row>
        <row r="18">
          <cell r="D18">
            <v>0</v>
          </cell>
        </row>
        <row r="25">
          <cell r="D25">
            <v>0</v>
          </cell>
        </row>
        <row r="121">
          <cell r="D121">
            <v>0</v>
          </cell>
        </row>
      </sheetData>
      <sheetData sheetId="16">
        <row r="11">
          <cell r="D11">
            <v>0</v>
          </cell>
        </row>
        <row r="18">
          <cell r="D18">
            <v>0</v>
          </cell>
        </row>
        <row r="25">
          <cell r="D25">
            <v>0</v>
          </cell>
        </row>
        <row r="121">
          <cell r="D121">
            <v>0</v>
          </cell>
        </row>
      </sheetData>
      <sheetData sheetId="17">
        <row r="11">
          <cell r="D11">
            <v>0</v>
          </cell>
        </row>
        <row r="18">
          <cell r="D18">
            <v>0</v>
          </cell>
        </row>
        <row r="25">
          <cell r="D25">
            <v>0</v>
          </cell>
        </row>
        <row r="121">
          <cell r="D121">
            <v>0</v>
          </cell>
        </row>
      </sheetData>
      <sheetData sheetId="18">
        <row r="11">
          <cell r="D11">
            <v>0</v>
          </cell>
        </row>
        <row r="18">
          <cell r="D18">
            <v>0</v>
          </cell>
        </row>
        <row r="25">
          <cell r="D25">
            <v>0</v>
          </cell>
        </row>
        <row r="121">
          <cell r="D121">
            <v>0</v>
          </cell>
        </row>
      </sheetData>
      <sheetData sheetId="19">
        <row r="11">
          <cell r="D11">
            <v>0</v>
          </cell>
        </row>
        <row r="18">
          <cell r="D18">
            <v>0</v>
          </cell>
        </row>
        <row r="25">
          <cell r="D25">
            <v>0</v>
          </cell>
        </row>
        <row r="121">
          <cell r="D121">
            <v>0</v>
          </cell>
        </row>
      </sheetData>
      <sheetData sheetId="20">
        <row r="11">
          <cell r="D11">
            <v>0</v>
          </cell>
        </row>
        <row r="18">
          <cell r="D18">
            <v>0</v>
          </cell>
        </row>
        <row r="25">
          <cell r="D25">
            <v>0</v>
          </cell>
        </row>
        <row r="121">
          <cell r="D121">
            <v>0</v>
          </cell>
        </row>
      </sheetData>
      <sheetData sheetId="21">
        <row r="11">
          <cell r="D11">
            <v>0</v>
          </cell>
        </row>
        <row r="18">
          <cell r="D18">
            <v>0</v>
          </cell>
        </row>
        <row r="25">
          <cell r="D25">
            <v>0</v>
          </cell>
        </row>
        <row r="121">
          <cell r="D121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"/>
      <sheetName val="DPGF"/>
      <sheetName val="Synth Delais"/>
      <sheetName val="Mod. KONE"/>
      <sheetName val="Mod. OTIS"/>
      <sheetName val="Mod. TKE"/>
      <sheetName val="Mod. ABH"/>
      <sheetName val="Mod. ORONA"/>
    </sheetNames>
    <sheetDataSet>
      <sheetData sheetId="0">
        <row r="58">
          <cell r="AV58" t="str">
            <v>KONE</v>
          </cell>
        </row>
      </sheetData>
      <sheetData sheetId="1" refreshError="1"/>
      <sheetData sheetId="2" refreshError="1"/>
      <sheetData sheetId="3">
        <row r="5">
          <cell r="C5">
            <v>5</v>
          </cell>
        </row>
        <row r="10">
          <cell r="C10">
            <v>20</v>
          </cell>
        </row>
        <row r="16">
          <cell r="C16">
            <v>20</v>
          </cell>
        </row>
        <row r="23">
          <cell r="C23">
            <v>5</v>
          </cell>
        </row>
        <row r="106">
          <cell r="C106">
            <v>55</v>
          </cell>
        </row>
      </sheetData>
      <sheetData sheetId="4">
        <row r="10">
          <cell r="D10">
            <v>0</v>
          </cell>
        </row>
      </sheetData>
      <sheetData sheetId="5">
        <row r="10">
          <cell r="D10">
            <v>0</v>
          </cell>
        </row>
      </sheetData>
      <sheetData sheetId="6">
        <row r="10">
          <cell r="D10">
            <v>0</v>
          </cell>
        </row>
      </sheetData>
      <sheetData sheetId="7">
        <row r="10">
          <cell r="D10">
            <v>0</v>
          </cell>
        </row>
        <row r="16">
          <cell r="D16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amètres"/>
      <sheetName val="DPGF"/>
      <sheetName val="Offre-1"/>
      <sheetName val="Offre-2"/>
      <sheetName val="Offre-3"/>
      <sheetName val="Offre-4"/>
      <sheetName val="Offre-5"/>
      <sheetName val="Synthèse"/>
      <sheetName val="Calculs"/>
      <sheetName val="Modèles de Conclusions"/>
      <sheetName val="Notice &amp; Alertes"/>
    </sheetNames>
    <sheetDataSet>
      <sheetData sheetId="0">
        <row r="34">
          <cell r="C34" t="str">
            <v xml:space="preserve">Ascenseur 
</v>
          </cell>
          <cell r="D34" t="str">
            <v>-</v>
          </cell>
          <cell r="E34" t="str">
            <v>-</v>
          </cell>
          <cell r="F34" t="str">
            <v>-</v>
          </cell>
          <cell r="G34" t="str">
            <v>-</v>
          </cell>
          <cell r="H34" t="str">
            <v>-</v>
          </cell>
        </row>
        <row r="35">
          <cell r="C35" t="str">
            <v>-</v>
          </cell>
          <cell r="D35" t="str">
            <v>-</v>
          </cell>
          <cell r="E35" t="str">
            <v>-</v>
          </cell>
          <cell r="F35" t="str">
            <v>-</v>
          </cell>
          <cell r="G35" t="str">
            <v>-</v>
          </cell>
          <cell r="H35" t="str">
            <v>-</v>
          </cell>
        </row>
        <row r="36">
          <cell r="C36" t="str">
            <v>X</v>
          </cell>
          <cell r="D36" t="str">
            <v>-</v>
          </cell>
          <cell r="E36" t="str">
            <v>-</v>
          </cell>
          <cell r="F36" t="str">
            <v>-</v>
          </cell>
          <cell r="G36" t="str">
            <v>-</v>
          </cell>
          <cell r="H36" t="str">
            <v>-</v>
          </cell>
        </row>
        <row r="38">
          <cell r="C38" t="str">
            <v>-</v>
          </cell>
          <cell r="D38" t="str">
            <v>-</v>
          </cell>
          <cell r="E38" t="str">
            <v>-</v>
          </cell>
          <cell r="F38" t="str">
            <v>-</v>
          </cell>
          <cell r="G38" t="str">
            <v>-</v>
          </cell>
          <cell r="H38" t="str">
            <v>-</v>
          </cell>
        </row>
        <row r="39">
          <cell r="C39" t="str">
            <v>-</v>
          </cell>
          <cell r="D39" t="str">
            <v>-</v>
          </cell>
          <cell r="E39" t="str">
            <v>-</v>
          </cell>
          <cell r="F39" t="str">
            <v>-</v>
          </cell>
          <cell r="G39" t="str">
            <v>-</v>
          </cell>
          <cell r="H39" t="str">
            <v>-</v>
          </cell>
        </row>
        <row r="40">
          <cell r="C40" t="str">
            <v>-</v>
          </cell>
          <cell r="D40" t="str">
            <v>-</v>
          </cell>
          <cell r="E40" t="str">
            <v>-</v>
          </cell>
          <cell r="F40" t="str">
            <v>-</v>
          </cell>
          <cell r="G40" t="str">
            <v>-</v>
          </cell>
          <cell r="H40" t="str">
            <v>-</v>
          </cell>
        </row>
        <row r="41">
          <cell r="C41" t="str">
            <v>-</v>
          </cell>
          <cell r="D41" t="str">
            <v>-</v>
          </cell>
          <cell r="E41" t="str">
            <v>-</v>
          </cell>
          <cell r="F41" t="str">
            <v>-</v>
          </cell>
          <cell r="G41" t="str">
            <v>-</v>
          </cell>
          <cell r="H41" t="str">
            <v>-</v>
          </cell>
        </row>
        <row r="42">
          <cell r="C42" t="str">
            <v>-</v>
          </cell>
          <cell r="D42" t="str">
            <v>-</v>
          </cell>
          <cell r="E42" t="str">
            <v>-</v>
          </cell>
          <cell r="F42" t="str">
            <v>-</v>
          </cell>
          <cell r="G42" t="str">
            <v>-</v>
          </cell>
          <cell r="H42" t="str">
            <v>-</v>
          </cell>
        </row>
        <row r="43">
          <cell r="C43" t="str">
            <v>-</v>
          </cell>
          <cell r="D43" t="str">
            <v>-</v>
          </cell>
          <cell r="E43" t="str">
            <v>-</v>
          </cell>
          <cell r="F43" t="str">
            <v>-</v>
          </cell>
          <cell r="G43" t="str">
            <v>-</v>
          </cell>
          <cell r="H43" t="str">
            <v>-</v>
          </cell>
        </row>
        <row r="44">
          <cell r="C44" t="str">
            <v>-</v>
          </cell>
          <cell r="D44" t="str">
            <v>-</v>
          </cell>
          <cell r="E44" t="str">
            <v>-</v>
          </cell>
          <cell r="F44" t="str">
            <v>-</v>
          </cell>
          <cell r="G44" t="str">
            <v>-</v>
          </cell>
          <cell r="H44" t="str">
            <v>-</v>
          </cell>
        </row>
        <row r="46">
          <cell r="C46" t="str">
            <v>Elec</v>
          </cell>
          <cell r="D46" t="str">
            <v>Elec</v>
          </cell>
          <cell r="E46" t="str">
            <v>Elec</v>
          </cell>
          <cell r="F46" t="str">
            <v>Elec</v>
          </cell>
          <cell r="G46" t="str">
            <v>Elec</v>
          </cell>
          <cell r="H46" t="str">
            <v>Elec</v>
          </cell>
        </row>
        <row r="47">
          <cell r="T47">
            <v>1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</row>
        <row r="48"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</row>
        <row r="49">
          <cell r="T49">
            <v>1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</row>
        <row r="50">
          <cell r="T50">
            <v>1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</row>
        <row r="51">
          <cell r="T51">
            <v>1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</row>
        <row r="52"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</row>
        <row r="53">
          <cell r="T53">
            <v>1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</row>
        <row r="54">
          <cell r="T54">
            <v>1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</row>
        <row r="55"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</row>
        <row r="56"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</row>
        <row r="57">
          <cell r="T57">
            <v>1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</row>
        <row r="58"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</row>
        <row r="59">
          <cell r="I59" t="str">
            <v>???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</row>
        <row r="60">
          <cell r="I60" t="str">
            <v>????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</row>
        <row r="61">
          <cell r="I61" t="str">
            <v>????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6:B61"/>
  <sheetViews>
    <sheetView showGridLines="0" showRowColHeaders="0" tabSelected="1" topLeftCell="A13" zoomScaleNormal="100" workbookViewId="0">
      <selection activeCell="M57" sqref="M57"/>
    </sheetView>
  </sheetViews>
  <sheetFormatPr baseColWidth="10" defaultColWidth="11" defaultRowHeight="14.5" x14ac:dyDescent="0.35"/>
  <cols>
    <col min="1" max="4" width="11" style="107"/>
    <col min="5" max="5" width="4.75" style="107" customWidth="1"/>
    <col min="6" max="16384" width="11" style="107"/>
  </cols>
  <sheetData>
    <row r="6" spans="2:2" x14ac:dyDescent="0.35">
      <c r="B6" s="106"/>
    </row>
    <row r="7" spans="2:2" x14ac:dyDescent="0.35">
      <c r="B7" s="106"/>
    </row>
    <row r="8" spans="2:2" x14ac:dyDescent="0.35">
      <c r="B8" s="106"/>
    </row>
    <row r="9" spans="2:2" x14ac:dyDescent="0.35">
      <c r="B9" s="108"/>
    </row>
    <row r="10" spans="2:2" x14ac:dyDescent="0.35">
      <c r="B10" s="108"/>
    </row>
    <row r="11" spans="2:2" x14ac:dyDescent="0.35">
      <c r="B11" s="108"/>
    </row>
    <row r="12" spans="2:2" x14ac:dyDescent="0.35">
      <c r="B12" s="108"/>
    </row>
    <row r="13" spans="2:2" x14ac:dyDescent="0.35">
      <c r="B13" s="108"/>
    </row>
    <row r="14" spans="2:2" x14ac:dyDescent="0.35">
      <c r="B14" s="108"/>
    </row>
    <row r="15" spans="2:2" x14ac:dyDescent="0.35">
      <c r="B15" s="108"/>
    </row>
    <row r="16" spans="2:2" x14ac:dyDescent="0.35">
      <c r="B16" s="108"/>
    </row>
    <row r="17" spans="2:2" x14ac:dyDescent="0.35">
      <c r="B17" s="108"/>
    </row>
    <row r="18" spans="2:2" x14ac:dyDescent="0.35">
      <c r="B18" s="108"/>
    </row>
    <row r="20" spans="2:2" x14ac:dyDescent="0.35">
      <c r="B20" s="108"/>
    </row>
    <row r="21" spans="2:2" x14ac:dyDescent="0.35">
      <c r="B21" s="108"/>
    </row>
    <row r="22" spans="2:2" x14ac:dyDescent="0.35">
      <c r="B22" s="108"/>
    </row>
    <row r="23" spans="2:2" x14ac:dyDescent="0.35">
      <c r="B23" s="108"/>
    </row>
    <row r="24" spans="2:2" x14ac:dyDescent="0.35">
      <c r="B24" s="108"/>
    </row>
    <row r="25" spans="2:2" x14ac:dyDescent="0.35">
      <c r="B25" s="108"/>
    </row>
    <row r="26" spans="2:2" x14ac:dyDescent="0.35">
      <c r="B26" s="108"/>
    </row>
    <row r="27" spans="2:2" x14ac:dyDescent="0.35">
      <c r="B27" s="108"/>
    </row>
    <row r="28" spans="2:2" x14ac:dyDescent="0.35">
      <c r="B28" s="108"/>
    </row>
    <row r="29" spans="2:2" x14ac:dyDescent="0.35">
      <c r="B29" s="108"/>
    </row>
    <row r="30" spans="2:2" x14ac:dyDescent="0.35">
      <c r="B30" s="108"/>
    </row>
    <row r="31" spans="2:2" x14ac:dyDescent="0.35">
      <c r="B31" s="108"/>
    </row>
    <row r="32" spans="2:2" x14ac:dyDescent="0.35">
      <c r="B32" s="108"/>
    </row>
    <row r="33" spans="2:2" x14ac:dyDescent="0.35">
      <c r="B33" s="108"/>
    </row>
    <row r="34" spans="2:2" x14ac:dyDescent="0.35">
      <c r="B34" s="108"/>
    </row>
    <row r="35" spans="2:2" x14ac:dyDescent="0.35">
      <c r="B35" s="108"/>
    </row>
    <row r="36" spans="2:2" x14ac:dyDescent="0.35">
      <c r="B36" s="108"/>
    </row>
    <row r="37" spans="2:2" x14ac:dyDescent="0.35">
      <c r="B37" s="108"/>
    </row>
    <row r="38" spans="2:2" x14ac:dyDescent="0.35">
      <c r="B38" s="108"/>
    </row>
    <row r="39" spans="2:2" x14ac:dyDescent="0.35">
      <c r="B39" s="108"/>
    </row>
    <row r="40" spans="2:2" x14ac:dyDescent="0.35">
      <c r="B40" s="108"/>
    </row>
    <row r="41" spans="2:2" x14ac:dyDescent="0.35">
      <c r="B41" s="108"/>
    </row>
    <row r="42" spans="2:2" x14ac:dyDescent="0.35">
      <c r="B42" s="108"/>
    </row>
    <row r="43" spans="2:2" x14ac:dyDescent="0.35">
      <c r="B43" s="108"/>
    </row>
    <row r="44" spans="2:2" x14ac:dyDescent="0.35">
      <c r="B44" s="108"/>
    </row>
    <row r="45" spans="2:2" x14ac:dyDescent="0.35">
      <c r="B45" s="108"/>
    </row>
    <row r="46" spans="2:2" x14ac:dyDescent="0.35">
      <c r="B46" s="108"/>
    </row>
    <row r="47" spans="2:2" x14ac:dyDescent="0.35">
      <c r="B47" s="108"/>
    </row>
    <row r="48" spans="2:2" x14ac:dyDescent="0.35">
      <c r="B48" s="108"/>
    </row>
    <row r="49" spans="2:2" x14ac:dyDescent="0.35">
      <c r="B49" s="108"/>
    </row>
    <row r="50" spans="2:2" x14ac:dyDescent="0.35">
      <c r="B50" s="108"/>
    </row>
    <row r="51" spans="2:2" x14ac:dyDescent="0.35">
      <c r="B51" s="108"/>
    </row>
    <row r="52" spans="2:2" x14ac:dyDescent="0.35">
      <c r="B52" s="108"/>
    </row>
    <row r="53" spans="2:2" x14ac:dyDescent="0.35">
      <c r="B53" s="108"/>
    </row>
    <row r="54" spans="2:2" x14ac:dyDescent="0.35">
      <c r="B54" s="108"/>
    </row>
    <row r="55" spans="2:2" x14ac:dyDescent="0.35">
      <c r="B55" s="108"/>
    </row>
    <row r="56" spans="2:2" x14ac:dyDescent="0.35">
      <c r="B56" s="108"/>
    </row>
    <row r="57" spans="2:2" x14ac:dyDescent="0.35">
      <c r="B57" s="108"/>
    </row>
    <row r="58" spans="2:2" x14ac:dyDescent="0.35">
      <c r="B58" s="108"/>
    </row>
    <row r="59" spans="2:2" x14ac:dyDescent="0.35">
      <c r="B59" s="108"/>
    </row>
    <row r="60" spans="2:2" x14ac:dyDescent="0.35">
      <c r="B60" s="108"/>
    </row>
    <row r="61" spans="2:2" x14ac:dyDescent="0.35">
      <c r="B61" s="108"/>
    </row>
  </sheetData>
  <pageMargins left="0" right="0" top="0.35433070866141736" bottom="0.15748031496062992" header="0.31496062992125984" footer="0.19685039370078741"/>
  <pageSetup paperSize="9" scale="84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33"/>
  <sheetViews>
    <sheetView topLeftCell="A15" zoomScaleNormal="100" zoomScaleSheetLayoutView="100" workbookViewId="0">
      <pane xSplit="1" ySplit="3" topLeftCell="B18" activePane="bottomRight" state="frozen"/>
      <selection activeCell="F7" sqref="F7:L7"/>
      <selection pane="topRight" activeCell="F7" sqref="F7:L7"/>
      <selection pane="bottomLeft" activeCell="F7" sqref="F7:L7"/>
      <selection pane="bottomRight" activeCell="B18" sqref="B18"/>
    </sheetView>
  </sheetViews>
  <sheetFormatPr baseColWidth="10" defaultColWidth="11" defaultRowHeight="16.5" x14ac:dyDescent="0.45"/>
  <cols>
    <col min="1" max="1" width="53.58203125" style="10" customWidth="1"/>
    <col min="2" max="2" width="61.33203125" style="105" customWidth="1"/>
    <col min="3" max="7" width="14.83203125" style="105" hidden="1" customWidth="1"/>
    <col min="8" max="8" width="42.33203125" style="105" customWidth="1"/>
    <col min="9" max="16384" width="11" style="10"/>
  </cols>
  <sheetData>
    <row r="1" spans="1:8" s="4" customFormat="1" ht="21" hidden="1" customHeight="1" thickBot="1" x14ac:dyDescent="0.5">
      <c r="A1" s="1" t="s">
        <v>0</v>
      </c>
      <c r="B1" s="2">
        <f>IF([3]Paramètres!C35="X",IF(B$16&lt;&gt;"-",1,0),0)</f>
        <v>0</v>
      </c>
      <c r="C1" s="2">
        <f>IF([3]Paramètres!D35="X",IF(C16&lt;&gt;"-",1,0),0)</f>
        <v>0</v>
      </c>
      <c r="D1" s="2">
        <f>IF([3]Paramètres!E35="X",IF(D16&lt;&gt;"-",1,0),0)</f>
        <v>0</v>
      </c>
      <c r="E1" s="2">
        <f>IF([3]Paramètres!F35="X",IF(E16&lt;&gt;"-",1,0),0)</f>
        <v>0</v>
      </c>
      <c r="F1" s="2">
        <f>IF([3]Paramètres!G35="X",IF(F16&lt;&gt;"-",1,0),0)</f>
        <v>0</v>
      </c>
      <c r="G1" s="2">
        <f>IF([3]Paramètres!H35="X",IF(G16&lt;&gt;"-",1,0),0)</f>
        <v>0</v>
      </c>
      <c r="H1" s="3" t="s">
        <v>1</v>
      </c>
    </row>
    <row r="2" spans="1:8" s="4" customFormat="1" ht="21" hidden="1" customHeight="1" thickBot="1" x14ac:dyDescent="0.5">
      <c r="A2" s="1" t="s">
        <v>2</v>
      </c>
      <c r="B2" s="2">
        <f>IF([3]Paramètres!C36="X",IF(B$16&lt;&gt;"-",1,0),0)</f>
        <v>1</v>
      </c>
      <c r="C2" s="2">
        <f>IF([3]Paramètres!D36="X",IF(C$16&lt;&gt;"-",1,0),0)</f>
        <v>0</v>
      </c>
      <c r="D2" s="2">
        <f>IF([3]Paramètres!E36="X",IF(D$16&lt;&gt;"-",1,0),0)</f>
        <v>0</v>
      </c>
      <c r="E2" s="2">
        <f>IF([3]Paramètres!F36="X",IF(E$16&lt;&gt;"-",1,0),0)</f>
        <v>0</v>
      </c>
      <c r="F2" s="2">
        <f>IF([3]Paramètres!G36="X",IF(F$16&lt;&gt;"-",1,0),0)</f>
        <v>0</v>
      </c>
      <c r="G2" s="2">
        <f>IF([3]Paramètres!H36="X",IF(G$16&lt;&gt;"-",1,0),0)</f>
        <v>0</v>
      </c>
      <c r="H2" s="124">
        <f>COUNTIF(B10:G10,"Elec")</f>
        <v>1</v>
      </c>
    </row>
    <row r="3" spans="1:8" s="4" customFormat="1" ht="21" hidden="1" customHeight="1" thickBot="1" x14ac:dyDescent="0.5">
      <c r="A3" s="1" t="s">
        <v>3</v>
      </c>
      <c r="B3" s="2">
        <f>IF(B$1&gt;0,IF([3]Paramètres!C38="X",1,0),0)</f>
        <v>0</v>
      </c>
      <c r="C3" s="2">
        <f>IF(C$1&gt;0,IF([3]Paramètres!D38="X",1,0),0)</f>
        <v>0</v>
      </c>
      <c r="D3" s="2">
        <f>IF(D$1&gt;0,IF([3]Paramètres!E38="X",1,0),0)</f>
        <v>0</v>
      </c>
      <c r="E3" s="2">
        <f>IF(E$1&gt;0,IF([3]Paramètres!F38="X",1,0),0)</f>
        <v>0</v>
      </c>
      <c r="F3" s="2">
        <f>IF(F$1&gt;0,IF([3]Paramètres!G38="X",1,0),0)</f>
        <v>0</v>
      </c>
      <c r="G3" s="2">
        <f>IF(G$1&gt;0,IF([3]Paramètres!H38="X",1,0),0)</f>
        <v>0</v>
      </c>
      <c r="H3" s="5"/>
    </row>
    <row r="4" spans="1:8" s="4" customFormat="1" ht="21" hidden="1" customHeight="1" thickBot="1" x14ac:dyDescent="0.5">
      <c r="A4" s="1" t="s">
        <v>4</v>
      </c>
      <c r="B4" s="2">
        <f>IF(B$1&gt;0,IF([3]Paramètres!C39="X",1,0),0)</f>
        <v>0</v>
      </c>
      <c r="C4" s="2">
        <f>IF(C$1&gt;0,IF([3]Paramètres!D39="X",1,0),0)</f>
        <v>0</v>
      </c>
      <c r="D4" s="2">
        <f>IF(D$1&gt;0,IF([3]Paramètres!E39="X",1,0),0)</f>
        <v>0</v>
      </c>
      <c r="E4" s="2">
        <f>IF(E$1&gt;0,IF([3]Paramètres!F39="X",1,0),0)</f>
        <v>0</v>
      </c>
      <c r="F4" s="2">
        <f>IF(F$1&gt;0,IF([3]Paramètres!G39="X",1,0),0)</f>
        <v>0</v>
      </c>
      <c r="G4" s="2">
        <f>IF(G$1&gt;0,IF([3]Paramètres!H39="X",1,0),0)</f>
        <v>0</v>
      </c>
      <c r="H4" s="5"/>
    </row>
    <row r="5" spans="1:8" s="4" customFormat="1" ht="21" hidden="1" customHeight="1" thickBot="1" x14ac:dyDescent="0.5">
      <c r="A5" s="1" t="s">
        <v>5</v>
      </c>
      <c r="B5" s="2">
        <f>IF(B$1&gt;0,IF([3]Paramètres!C40="X",1,0),0)</f>
        <v>0</v>
      </c>
      <c r="C5" s="2">
        <f>IF(C$1&gt;0,IF([3]Paramètres!D40="X",1,0),0)</f>
        <v>0</v>
      </c>
      <c r="D5" s="2">
        <f>IF(D$1&gt;0,IF([3]Paramètres!E40="X",1,0),0)</f>
        <v>0</v>
      </c>
      <c r="E5" s="2">
        <f>IF(E$1&gt;0,IF([3]Paramètres!F40="X",1,0),0)</f>
        <v>0</v>
      </c>
      <c r="F5" s="2">
        <f>IF(F$1&gt;0,IF([3]Paramètres!G40="X",1,0),0)</f>
        <v>0</v>
      </c>
      <c r="G5" s="2">
        <f>IF(G$1&gt;0,IF([3]Paramètres!H40="X",1,0),0)</f>
        <v>0</v>
      </c>
      <c r="H5" s="5"/>
    </row>
    <row r="6" spans="1:8" s="4" customFormat="1" ht="21" hidden="1" customHeight="1" thickBot="1" x14ac:dyDescent="0.5">
      <c r="A6" s="1" t="s">
        <v>6</v>
      </c>
      <c r="B6" s="2">
        <f>IF(B$1&gt;0,IF([3]Paramètres!C41="X",1,0),0)</f>
        <v>0</v>
      </c>
      <c r="C6" s="2">
        <f>IF(C$1&gt;0,IF([3]Paramètres!D41="X",1,0),0)</f>
        <v>0</v>
      </c>
      <c r="D6" s="2">
        <f>IF(D$1&gt;0,IF([3]Paramètres!E41="X",1,0),0)</f>
        <v>0</v>
      </c>
      <c r="E6" s="2">
        <f>IF(E$1&gt;0,IF([3]Paramètres!F41="X",1,0),0)</f>
        <v>0</v>
      </c>
      <c r="F6" s="2">
        <f>IF(F$1&gt;0,IF([3]Paramètres!G41="X",1,0),0)</f>
        <v>0</v>
      </c>
      <c r="G6" s="2">
        <f>IF(G$1&gt;0,IF([3]Paramètres!H41="X",1,0),0)</f>
        <v>0</v>
      </c>
      <c r="H6" s="5"/>
    </row>
    <row r="7" spans="1:8" s="4" customFormat="1" ht="21" hidden="1" customHeight="1" thickBot="1" x14ac:dyDescent="0.5">
      <c r="A7" s="1" t="s">
        <v>7</v>
      </c>
      <c r="B7" s="2">
        <f>IF(B$1&gt;0,IF([3]Paramètres!C42="X",1,0),0)</f>
        <v>0</v>
      </c>
      <c r="C7" s="2">
        <f>IF(C$1&gt;0,IF([3]Paramètres!D42="X",1,0),0)</f>
        <v>0</v>
      </c>
      <c r="D7" s="2">
        <f>IF(D$1&gt;0,IF([3]Paramètres!E42="X",1,0),0)</f>
        <v>0</v>
      </c>
      <c r="E7" s="2">
        <f>IF(E$1&gt;0,IF([3]Paramètres!F42="X",1,0),0)</f>
        <v>0</v>
      </c>
      <c r="F7" s="2">
        <f>IF(F$1&gt;0,IF([3]Paramètres!G42="X",1,0),0)</f>
        <v>0</v>
      </c>
      <c r="G7" s="2">
        <f>IF(G$1&gt;0,IF([3]Paramètres!H42="X",1,0),0)</f>
        <v>0</v>
      </c>
      <c r="H7" s="5"/>
    </row>
    <row r="8" spans="1:8" s="4" customFormat="1" ht="21" hidden="1" customHeight="1" thickBot="1" x14ac:dyDescent="0.5">
      <c r="A8" s="1" t="s">
        <v>8</v>
      </c>
      <c r="B8" s="2">
        <f>IF(B$1&gt;0,IF([3]Paramètres!C43="X",1,0),0)</f>
        <v>0</v>
      </c>
      <c r="C8" s="2">
        <f>IF(C$1&gt;0,IF([3]Paramètres!D43="X",1,0),0)</f>
        <v>0</v>
      </c>
      <c r="D8" s="2">
        <f>IF(D$1&gt;0,IF([3]Paramètres!E43="X",1,0),0)</f>
        <v>0</v>
      </c>
      <c r="E8" s="2">
        <f>IF(E$1&gt;0,IF([3]Paramètres!F43="X",1,0),0)</f>
        <v>0</v>
      </c>
      <c r="F8" s="2">
        <f>IF(F$1&gt;0,IF([3]Paramètres!G43="X",1,0),0)</f>
        <v>0</v>
      </c>
      <c r="G8" s="2">
        <f>IF(G$1&gt;0,IF([3]Paramètres!H43="X",1,0),0)</f>
        <v>0</v>
      </c>
      <c r="H8" s="5"/>
    </row>
    <row r="9" spans="1:8" s="4" customFormat="1" ht="21" hidden="1" customHeight="1" thickBot="1" x14ac:dyDescent="0.5">
      <c r="A9" s="1" t="s">
        <v>9</v>
      </c>
      <c r="B9" s="2">
        <f>IF(B$1&gt;0,IF([3]Paramètres!C44="X",1,0),0)</f>
        <v>0</v>
      </c>
      <c r="C9" s="2">
        <f>IF(C$1&gt;0,IF([3]Paramètres!D44="X",1,0),0)</f>
        <v>0</v>
      </c>
      <c r="D9" s="2">
        <f>IF(D$1&gt;0,IF([3]Paramètres!E44="X",1,0),0)</f>
        <v>0</v>
      </c>
      <c r="E9" s="2">
        <f>IF(E$1&gt;0,IF([3]Paramètres!F44="X",1,0),0)</f>
        <v>0</v>
      </c>
      <c r="F9" s="2">
        <f>IF(F$1&gt;0,IF([3]Paramètres!G44="X",1,0),0)</f>
        <v>0</v>
      </c>
      <c r="G9" s="2">
        <f>IF(G$1&gt;0,IF([3]Paramètres!H44="X",1,0),0)</f>
        <v>0</v>
      </c>
      <c r="H9" s="3" t="s">
        <v>10</v>
      </c>
    </row>
    <row r="10" spans="1:8" s="4" customFormat="1" ht="21" hidden="1" customHeight="1" thickBot="1" x14ac:dyDescent="0.5">
      <c r="A10" s="1" t="s">
        <v>11</v>
      </c>
      <c r="B10" s="2" t="str">
        <f>IF(B$2&gt;0,IF([3]Paramètres!C46&lt;&gt;"-",[3]Paramètres!C46,0),0)</f>
        <v>Elec</v>
      </c>
      <c r="C10" s="2">
        <f>IF(C$2&gt;0,IF([3]Paramètres!D46&lt;&gt;"-",[3]Paramètres!D46,0),0)</f>
        <v>0</v>
      </c>
      <c r="D10" s="2">
        <f>IF(D$2&gt;0,IF([3]Paramètres!E46&lt;&gt;"-",[3]Paramètres!E46,0),0)</f>
        <v>0</v>
      </c>
      <c r="E10" s="2">
        <f>IF(E$2&gt;0,IF([3]Paramètres!F46&lt;&gt;"-",[3]Paramètres!F46,0),0)</f>
        <v>0</v>
      </c>
      <c r="F10" s="2">
        <f>IF(F$2&gt;0,IF([3]Paramètres!G46&lt;&gt;"-",[3]Paramètres!G46,0),0)</f>
        <v>0</v>
      </c>
      <c r="G10" s="2">
        <f>IF(G$2&gt;0,IF([3]Paramètres!H46&lt;&gt;"-",[3]Paramètres!H46,0),0)</f>
        <v>0</v>
      </c>
      <c r="H10" s="124">
        <f>COUNTIF(B10:G10,"Hydr.")</f>
        <v>0</v>
      </c>
    </row>
    <row r="11" spans="1:8" s="4" customFormat="1" ht="21" hidden="1" customHeight="1" thickBot="1" x14ac:dyDescent="0.5">
      <c r="A11" s="1" t="s">
        <v>12</v>
      </c>
      <c r="B11" s="2">
        <f>IF(B$2&gt;0,IF(SUM([3]Paramètres!T47:T50)&gt;0,1,0),0)</f>
        <v>1</v>
      </c>
      <c r="C11" s="2">
        <f>IF(C$2&gt;0,IF(SUM([3]Paramètres!U47:U50)&gt;0,1,0),0)</f>
        <v>0</v>
      </c>
      <c r="D11" s="2">
        <f>IF(D$2&gt;0,IF(SUM([3]Paramètres!V47:V50)&gt;0,1,0),0)</f>
        <v>0</v>
      </c>
      <c r="E11" s="2">
        <f>IF(E$2&gt;0,IF(SUM([3]Paramètres!W47:W50)&gt;0,1,0),0)</f>
        <v>0</v>
      </c>
      <c r="F11" s="2">
        <f>IF(F$2&gt;0,IF(SUM([3]Paramètres!X47:X50)&gt;0,1,0),0)</f>
        <v>0</v>
      </c>
      <c r="G11" s="2">
        <f>IF(G$2&gt;0,IF(SUM([3]Paramètres!Y47:Y50)&gt;0,1,0),0)</f>
        <v>0</v>
      </c>
      <c r="H11" s="5"/>
    </row>
    <row r="12" spans="1:8" s="4" customFormat="1" ht="21" hidden="1" customHeight="1" thickBot="1" x14ac:dyDescent="0.5">
      <c r="A12" s="1" t="s">
        <v>13</v>
      </c>
      <c r="B12" s="2">
        <f>IF(B$2&gt;0,IF(SUM([3]Paramètres!T51:T58)&gt;0,1,0),0)</f>
        <v>1</v>
      </c>
      <c r="C12" s="2">
        <f>IF(C$2&gt;0,IF(SUM([3]Paramètres!U51:U58)&gt;0,1,0),0)</f>
        <v>0</v>
      </c>
      <c r="D12" s="2">
        <f>IF(D$2&gt;0,IF(SUM([3]Paramètres!V51:V58)&gt;0,1,0),0)</f>
        <v>0</v>
      </c>
      <c r="E12" s="2">
        <f>IF(E$2&gt;0,IF(SUM([3]Paramètres!W51:W58)&gt;0,1,0),0)</f>
        <v>0</v>
      </c>
      <c r="F12" s="2">
        <f>IF(F$2&gt;0,IF(SUM([3]Paramètres!X51:X58)&gt;0,1,0),0)</f>
        <v>0</v>
      </c>
      <c r="G12" s="2">
        <f>IF(G$2&gt;0,IF(SUM([3]Paramètres!Y51:Y58)&gt;0,1,0),0)</f>
        <v>0</v>
      </c>
      <c r="H12" s="5"/>
    </row>
    <row r="13" spans="1:8" s="4" customFormat="1" ht="21" hidden="1" customHeight="1" thickBot="1" x14ac:dyDescent="0.5">
      <c r="A13" s="1" t="s">
        <v>14</v>
      </c>
      <c r="B13" s="2">
        <f>IF(B$2&gt;0,IF(SUM([3]Paramètres!T59:T61)&gt;0,1,0),0)</f>
        <v>0</v>
      </c>
      <c r="C13" s="2">
        <f>IF(C$2&gt;0,IF(SUM([3]Paramètres!U59:U61)&gt;0,1,0),0)</f>
        <v>0</v>
      </c>
      <c r="D13" s="2">
        <f>IF(D$2&gt;0,IF(SUM([3]Paramètres!V59:V61)&gt;0,1,0),0)</f>
        <v>0</v>
      </c>
      <c r="E13" s="2">
        <f>IF(E$2&gt;0,IF(SUM([3]Paramètres!W59:W61)&gt;0,1,0),0)</f>
        <v>0</v>
      </c>
      <c r="F13" s="2">
        <f>IF(F$2&gt;0,IF(SUM([3]Paramètres!X59:X61)&gt;0,1,0),0)</f>
        <v>0</v>
      </c>
      <c r="G13" s="2">
        <f>IF(G$2&gt;0,IF(SUM([3]Paramètres!Y59:Y61)&gt;0,1,0),0)</f>
        <v>0</v>
      </c>
      <c r="H13" s="5"/>
    </row>
    <row r="14" spans="1:8" s="121" customFormat="1" ht="23.25" hidden="1" customHeight="1" thickBot="1" x14ac:dyDescent="0.5">
      <c r="A14" s="123"/>
      <c r="B14" s="122"/>
      <c r="C14" s="122"/>
      <c r="D14" s="122"/>
      <c r="E14" s="122"/>
      <c r="F14" s="122"/>
      <c r="G14" s="122"/>
      <c r="H14" s="122"/>
    </row>
    <row r="15" spans="1:8" ht="18" customHeight="1" x14ac:dyDescent="0.45">
      <c r="A15" s="129" t="s">
        <v>15</v>
      </c>
      <c r="B15" s="6" t="s">
        <v>16</v>
      </c>
      <c r="C15" s="7" t="s">
        <v>17</v>
      </c>
      <c r="D15" s="7" t="s">
        <v>18</v>
      </c>
      <c r="E15" s="7" t="s">
        <v>19</v>
      </c>
      <c r="F15" s="7" t="s">
        <v>20</v>
      </c>
      <c r="G15" s="7" t="s">
        <v>21</v>
      </c>
      <c r="H15" s="8"/>
    </row>
    <row r="16" spans="1:8" ht="50.25" customHeight="1" thickBot="1" x14ac:dyDescent="0.5">
      <c r="A16" s="130"/>
      <c r="B16" s="11" t="str">
        <f>[3]Paramètres!C$34</f>
        <v xml:space="preserve">Ascenseur 
</v>
      </c>
      <c r="C16" s="12" t="str">
        <f>[3]Paramètres!D$34</f>
        <v>-</v>
      </c>
      <c r="D16" s="12" t="str">
        <f>[3]Paramètres!E$34</f>
        <v>-</v>
      </c>
      <c r="E16" s="12" t="str">
        <f>[3]Paramètres!F$34</f>
        <v>-</v>
      </c>
      <c r="F16" s="12" t="str">
        <f>[3]Paramètres!G$34</f>
        <v>-</v>
      </c>
      <c r="G16" s="12" t="str">
        <f>[3]Paramètres!H$34</f>
        <v>-</v>
      </c>
      <c r="H16" s="13" t="s">
        <v>22</v>
      </c>
    </row>
    <row r="17" spans="1:8" ht="18" thickBot="1" x14ac:dyDescent="0.5">
      <c r="A17" s="14"/>
      <c r="B17" s="15"/>
      <c r="C17" s="16"/>
      <c r="D17" s="16"/>
      <c r="E17" s="16"/>
      <c r="F17" s="16"/>
      <c r="G17" s="16"/>
      <c r="H17" s="17"/>
    </row>
    <row r="18" spans="1:8" ht="33" customHeight="1" x14ac:dyDescent="0.45">
      <c r="A18" s="18" t="s">
        <v>23</v>
      </c>
      <c r="B18" s="19"/>
      <c r="C18" s="20"/>
      <c r="D18" s="20"/>
      <c r="E18" s="20"/>
      <c r="F18" s="20"/>
      <c r="G18" s="20"/>
      <c r="H18" s="21"/>
    </row>
    <row r="19" spans="1:8" ht="24.75" customHeight="1" x14ac:dyDescent="0.45">
      <c r="A19" s="22" t="s">
        <v>24</v>
      </c>
      <c r="B19" s="128"/>
      <c r="C19" s="127"/>
      <c r="D19" s="127"/>
      <c r="E19" s="127"/>
      <c r="F19" s="127"/>
      <c r="G19" s="127"/>
      <c r="H19" s="23" t="s">
        <v>25</v>
      </c>
    </row>
    <row r="20" spans="1:8" ht="24.75" customHeight="1" x14ac:dyDescent="0.45">
      <c r="A20" s="22" t="s">
        <v>26</v>
      </c>
      <c r="B20" s="128"/>
      <c r="C20" s="127"/>
      <c r="D20" s="127"/>
      <c r="E20" s="127"/>
      <c r="F20" s="127"/>
      <c r="G20" s="127"/>
      <c r="H20" s="24" t="s">
        <v>27</v>
      </c>
    </row>
    <row r="21" spans="1:8" ht="24.75" customHeight="1" x14ac:dyDescent="0.45">
      <c r="A21" s="22" t="s">
        <v>28</v>
      </c>
      <c r="B21" s="128"/>
      <c r="C21" s="127"/>
      <c r="D21" s="127"/>
      <c r="E21" s="127"/>
      <c r="F21" s="127"/>
      <c r="G21" s="127"/>
      <c r="H21" s="24" t="s">
        <v>29</v>
      </c>
    </row>
    <row r="22" spans="1:8" ht="24.75" customHeight="1" x14ac:dyDescent="0.45">
      <c r="A22" s="22" t="s">
        <v>30</v>
      </c>
      <c r="B22" s="128"/>
      <c r="C22" s="127"/>
      <c r="D22" s="127"/>
      <c r="E22" s="127"/>
      <c r="F22" s="127"/>
      <c r="G22" s="127"/>
      <c r="H22" s="24" t="s">
        <v>31</v>
      </c>
    </row>
    <row r="23" spans="1:8" ht="17" thickBot="1" x14ac:dyDescent="0.5">
      <c r="A23" s="25"/>
      <c r="B23" s="26"/>
      <c r="C23" s="27"/>
      <c r="D23" s="27"/>
      <c r="E23" s="27"/>
      <c r="F23" s="27"/>
      <c r="G23" s="27"/>
      <c r="H23" s="28"/>
    </row>
    <row r="24" spans="1:8" x14ac:dyDescent="0.45">
      <c r="A24" s="29" t="s">
        <v>32</v>
      </c>
      <c r="B24" s="30"/>
      <c r="C24" s="31"/>
      <c r="D24" s="31"/>
      <c r="E24" s="31"/>
      <c r="F24" s="31"/>
      <c r="G24" s="31"/>
      <c r="H24" s="32"/>
    </row>
    <row r="25" spans="1:8" ht="33" customHeight="1" x14ac:dyDescent="0.45">
      <c r="A25" s="33" t="s">
        <v>33</v>
      </c>
      <c r="B25" s="34"/>
      <c r="C25" s="110"/>
      <c r="D25" s="110"/>
      <c r="E25" s="110"/>
      <c r="F25" s="110"/>
      <c r="G25" s="110"/>
      <c r="H25" s="35"/>
    </row>
    <row r="26" spans="1:8" ht="24.75" customHeight="1" x14ac:dyDescent="0.45">
      <c r="A26" s="22" t="s">
        <v>34</v>
      </c>
      <c r="B26" s="128"/>
      <c r="C26" s="127"/>
      <c r="D26" s="127"/>
      <c r="E26" s="127"/>
      <c r="F26" s="127"/>
      <c r="G26" s="127"/>
      <c r="H26" s="23" t="s">
        <v>25</v>
      </c>
    </row>
    <row r="27" spans="1:8" ht="24.75" customHeight="1" x14ac:dyDescent="0.45">
      <c r="A27" s="22" t="s">
        <v>35</v>
      </c>
      <c r="B27" s="128"/>
      <c r="C27" s="127"/>
      <c r="D27" s="127"/>
      <c r="E27" s="127"/>
      <c r="F27" s="127"/>
      <c r="G27" s="127"/>
      <c r="H27" s="23" t="s">
        <v>25</v>
      </c>
    </row>
    <row r="28" spans="1:8" ht="24.75" customHeight="1" x14ac:dyDescent="0.45">
      <c r="A28" s="22" t="s">
        <v>36</v>
      </c>
      <c r="B28" s="128"/>
      <c r="C28" s="127"/>
      <c r="D28" s="127"/>
      <c r="E28" s="127"/>
      <c r="F28" s="127"/>
      <c r="G28" s="127"/>
      <c r="H28" s="23" t="s">
        <v>25</v>
      </c>
    </row>
    <row r="29" spans="1:8" ht="24.75" customHeight="1" x14ac:dyDescent="0.45">
      <c r="A29" s="22" t="s">
        <v>37</v>
      </c>
      <c r="B29" s="128"/>
      <c r="C29" s="127"/>
      <c r="D29" s="127"/>
      <c r="E29" s="127"/>
      <c r="F29" s="127"/>
      <c r="G29" s="127"/>
      <c r="H29" s="24" t="s">
        <v>38</v>
      </c>
    </row>
    <row r="30" spans="1:8" ht="24.75" customHeight="1" x14ac:dyDescent="0.45">
      <c r="A30" s="22" t="s">
        <v>39</v>
      </c>
      <c r="B30" s="128"/>
      <c r="C30" s="127"/>
      <c r="D30" s="127"/>
      <c r="E30" s="127"/>
      <c r="F30" s="127"/>
      <c r="G30" s="127"/>
      <c r="H30" s="24" t="s">
        <v>29</v>
      </c>
    </row>
    <row r="31" spans="1:8" ht="24.75" customHeight="1" x14ac:dyDescent="0.45">
      <c r="A31" s="22" t="s">
        <v>40</v>
      </c>
      <c r="B31" s="128"/>
      <c r="C31" s="127"/>
      <c r="D31" s="127"/>
      <c r="E31" s="127"/>
      <c r="F31" s="127"/>
      <c r="G31" s="127"/>
      <c r="H31" s="23" t="s">
        <v>25</v>
      </c>
    </row>
    <row r="32" spans="1:8" ht="33" customHeight="1" x14ac:dyDescent="0.45">
      <c r="A32" s="33" t="s">
        <v>41</v>
      </c>
      <c r="B32" s="34"/>
      <c r="C32" s="110"/>
      <c r="D32" s="110"/>
      <c r="E32" s="110"/>
      <c r="F32" s="110"/>
      <c r="G32" s="110"/>
      <c r="H32" s="35"/>
    </row>
    <row r="33" spans="1:8" ht="24.75" customHeight="1" x14ac:dyDescent="0.45">
      <c r="A33" s="22" t="s">
        <v>42</v>
      </c>
      <c r="B33" s="125"/>
      <c r="C33" s="126"/>
      <c r="D33" s="126"/>
      <c r="E33" s="126"/>
      <c r="F33" s="126"/>
      <c r="G33" s="126"/>
      <c r="H33" s="24" t="s">
        <v>43</v>
      </c>
    </row>
    <row r="34" spans="1:8" ht="24.75" customHeight="1" x14ac:dyDescent="0.45">
      <c r="A34" s="22" t="s">
        <v>44</v>
      </c>
      <c r="B34" s="128"/>
      <c r="C34" s="127"/>
      <c r="D34" s="127"/>
      <c r="E34" s="127"/>
      <c r="F34" s="127"/>
      <c r="G34" s="127"/>
      <c r="H34" s="23" t="s">
        <v>25</v>
      </c>
    </row>
    <row r="35" spans="1:8" ht="24.75" customHeight="1" x14ac:dyDescent="0.45">
      <c r="A35" s="22" t="s">
        <v>45</v>
      </c>
      <c r="B35" s="128"/>
      <c r="C35" s="127"/>
      <c r="D35" s="127"/>
      <c r="E35" s="127"/>
      <c r="F35" s="127"/>
      <c r="G35" s="127"/>
      <c r="H35" s="24" t="s">
        <v>46</v>
      </c>
    </row>
    <row r="36" spans="1:8" ht="24.75" customHeight="1" x14ac:dyDescent="0.45">
      <c r="A36" s="22" t="s">
        <v>47</v>
      </c>
      <c r="B36" s="128"/>
      <c r="C36" s="127"/>
      <c r="D36" s="127"/>
      <c r="E36" s="127"/>
      <c r="F36" s="127"/>
      <c r="G36" s="127"/>
      <c r="H36" s="23" t="s">
        <v>25</v>
      </c>
    </row>
    <row r="37" spans="1:8" ht="24.75" customHeight="1" x14ac:dyDescent="0.45">
      <c r="A37" s="22" t="s">
        <v>48</v>
      </c>
      <c r="B37" s="128"/>
      <c r="C37" s="127"/>
      <c r="D37" s="127"/>
      <c r="E37" s="127"/>
      <c r="F37" s="127"/>
      <c r="G37" s="127"/>
      <c r="H37" s="23" t="s">
        <v>25</v>
      </c>
    </row>
    <row r="38" spans="1:8" ht="24.75" customHeight="1" x14ac:dyDescent="0.45">
      <c r="A38" s="22" t="s">
        <v>49</v>
      </c>
      <c r="B38" s="128"/>
      <c r="C38" s="127"/>
      <c r="D38" s="127"/>
      <c r="E38" s="127"/>
      <c r="F38" s="127"/>
      <c r="G38" s="127"/>
      <c r="H38" s="23" t="s">
        <v>25</v>
      </c>
    </row>
    <row r="39" spans="1:8" ht="24.75" customHeight="1" x14ac:dyDescent="0.45">
      <c r="A39" s="22" t="s">
        <v>50</v>
      </c>
      <c r="B39" s="128"/>
      <c r="C39" s="127"/>
      <c r="D39" s="127"/>
      <c r="E39" s="127"/>
      <c r="F39" s="127"/>
      <c r="G39" s="127"/>
      <c r="H39" s="23" t="s">
        <v>25</v>
      </c>
    </row>
    <row r="40" spans="1:8" ht="24.75" customHeight="1" x14ac:dyDescent="0.45">
      <c r="A40" s="22" t="s">
        <v>51</v>
      </c>
      <c r="B40" s="128"/>
      <c r="C40" s="127"/>
      <c r="D40" s="127"/>
      <c r="E40" s="127"/>
      <c r="F40" s="127"/>
      <c r="G40" s="127"/>
      <c r="H40" s="23" t="s">
        <v>25</v>
      </c>
    </row>
    <row r="41" spans="1:8" ht="24.75" customHeight="1" x14ac:dyDescent="0.45">
      <c r="A41" s="22" t="s">
        <v>52</v>
      </c>
      <c r="B41" s="128"/>
      <c r="C41" s="127"/>
      <c r="D41" s="127"/>
      <c r="E41" s="127"/>
      <c r="F41" s="127"/>
      <c r="G41" s="127"/>
      <c r="H41" s="24" t="s">
        <v>53</v>
      </c>
    </row>
    <row r="42" spans="1:8" ht="24.75" customHeight="1" x14ac:dyDescent="0.45">
      <c r="A42" s="22" t="s">
        <v>54</v>
      </c>
      <c r="B42" s="128"/>
      <c r="C42" s="127"/>
      <c r="D42" s="127"/>
      <c r="E42" s="127"/>
      <c r="F42" s="127"/>
      <c r="G42" s="127"/>
      <c r="H42" s="24" t="s">
        <v>53</v>
      </c>
    </row>
    <row r="43" spans="1:8" ht="17" thickBot="1" x14ac:dyDescent="0.5">
      <c r="A43" s="36"/>
      <c r="B43" s="37"/>
      <c r="C43" s="38"/>
      <c r="D43" s="38"/>
      <c r="E43" s="38"/>
      <c r="F43" s="38"/>
      <c r="G43" s="38"/>
      <c r="H43" s="39"/>
    </row>
    <row r="44" spans="1:8" ht="33" customHeight="1" x14ac:dyDescent="0.45">
      <c r="A44" s="40" t="s">
        <v>55</v>
      </c>
      <c r="B44" s="41"/>
      <c r="C44" s="42"/>
      <c r="D44" s="42"/>
      <c r="E44" s="42"/>
      <c r="F44" s="42"/>
      <c r="G44" s="42"/>
      <c r="H44" s="43"/>
    </row>
    <row r="45" spans="1:8" ht="24.75" customHeight="1" x14ac:dyDescent="0.45">
      <c r="A45" s="44" t="s">
        <v>56</v>
      </c>
      <c r="B45" s="127"/>
      <c r="C45" s="127"/>
      <c r="D45" s="127"/>
      <c r="E45" s="127"/>
      <c r="F45" s="127"/>
      <c r="G45" s="127"/>
      <c r="H45" s="24" t="s">
        <v>29</v>
      </c>
    </row>
    <row r="46" spans="1:8" ht="24.75" customHeight="1" x14ac:dyDescent="0.45">
      <c r="A46" s="44" t="s">
        <v>57</v>
      </c>
      <c r="B46" s="127"/>
      <c r="C46" s="127"/>
      <c r="D46" s="127"/>
      <c r="E46" s="127"/>
      <c r="F46" s="127"/>
      <c r="G46" s="127"/>
      <c r="H46" s="23" t="s">
        <v>25</v>
      </c>
    </row>
    <row r="47" spans="1:8" hidden="1" x14ac:dyDescent="0.45">
      <c r="A47" s="45" t="s">
        <v>58</v>
      </c>
      <c r="B47" s="111"/>
      <c r="C47" s="111"/>
      <c r="D47" s="111"/>
      <c r="E47" s="111"/>
      <c r="F47" s="111"/>
      <c r="G47" s="111"/>
      <c r="H47" s="46"/>
    </row>
    <row r="48" spans="1:8" ht="24.75" hidden="1" customHeight="1" x14ac:dyDescent="0.45">
      <c r="A48" s="44" t="s">
        <v>59</v>
      </c>
      <c r="B48" s="112"/>
      <c r="C48" s="112"/>
      <c r="D48" s="112"/>
      <c r="E48" s="112"/>
      <c r="F48" s="112"/>
      <c r="G48" s="112"/>
      <c r="H48" s="23" t="s">
        <v>25</v>
      </c>
    </row>
    <row r="49" spans="1:8" ht="24.75" hidden="1" customHeight="1" x14ac:dyDescent="0.45">
      <c r="A49" s="44" t="s">
        <v>60</v>
      </c>
      <c r="B49" s="112"/>
      <c r="C49" s="112"/>
      <c r="D49" s="112"/>
      <c r="E49" s="112"/>
      <c r="F49" s="112"/>
      <c r="G49" s="112"/>
      <c r="H49" s="23" t="s">
        <v>25</v>
      </c>
    </row>
    <row r="50" spans="1:8" x14ac:dyDescent="0.45">
      <c r="A50" s="45" t="s">
        <v>61</v>
      </c>
      <c r="B50" s="111"/>
      <c r="C50" s="111"/>
      <c r="D50" s="111"/>
      <c r="E50" s="111"/>
      <c r="F50" s="111"/>
      <c r="G50" s="111"/>
      <c r="H50" s="46"/>
    </row>
    <row r="51" spans="1:8" ht="24.75" customHeight="1" x14ac:dyDescent="0.45">
      <c r="A51" s="44" t="s">
        <v>59</v>
      </c>
      <c r="B51" s="112"/>
      <c r="C51" s="112"/>
      <c r="D51" s="112"/>
      <c r="E51" s="112"/>
      <c r="F51" s="112"/>
      <c r="G51" s="112"/>
      <c r="H51" s="23" t="s">
        <v>25</v>
      </c>
    </row>
    <row r="52" spans="1:8" ht="24.75" customHeight="1" x14ac:dyDescent="0.45">
      <c r="A52" s="44" t="s">
        <v>60</v>
      </c>
      <c r="B52" s="112"/>
      <c r="C52" s="112"/>
      <c r="D52" s="112"/>
      <c r="E52" s="112"/>
      <c r="F52" s="112"/>
      <c r="G52" s="112"/>
      <c r="H52" s="23" t="s">
        <v>25</v>
      </c>
    </row>
    <row r="53" spans="1:8" ht="16.5" customHeight="1" thickBot="1" x14ac:dyDescent="0.5">
      <c r="A53" s="47"/>
      <c r="B53" s="48"/>
      <c r="C53" s="49"/>
      <c r="D53" s="49"/>
      <c r="E53" s="49"/>
      <c r="F53" s="49"/>
      <c r="G53" s="49"/>
      <c r="H53" s="50"/>
    </row>
    <row r="54" spans="1:8" x14ac:dyDescent="0.45">
      <c r="A54" s="51" t="s">
        <v>62</v>
      </c>
      <c r="B54" s="52"/>
      <c r="C54" s="53"/>
      <c r="D54" s="53"/>
      <c r="E54" s="53"/>
      <c r="F54" s="53"/>
      <c r="G54" s="53"/>
      <c r="H54" s="54"/>
    </row>
    <row r="55" spans="1:8" ht="33" customHeight="1" x14ac:dyDescent="0.45">
      <c r="A55" s="55" t="s">
        <v>33</v>
      </c>
      <c r="B55" s="56"/>
      <c r="C55" s="113"/>
      <c r="D55" s="113"/>
      <c r="E55" s="113"/>
      <c r="F55" s="113"/>
      <c r="G55" s="113"/>
      <c r="H55" s="57"/>
    </row>
    <row r="56" spans="1:8" ht="24.75" customHeight="1" x14ac:dyDescent="0.45">
      <c r="A56" s="22" t="s">
        <v>63</v>
      </c>
      <c r="B56" s="128"/>
      <c r="C56" s="127"/>
      <c r="D56" s="127"/>
      <c r="E56" s="127"/>
      <c r="F56" s="127"/>
      <c r="G56" s="127"/>
      <c r="H56" s="24" t="s">
        <v>64</v>
      </c>
    </row>
    <row r="57" spans="1:8" ht="24.75" customHeight="1" x14ac:dyDescent="0.45">
      <c r="A57" s="22" t="s">
        <v>65</v>
      </c>
      <c r="B57" s="128"/>
      <c r="C57" s="127"/>
      <c r="D57" s="127"/>
      <c r="E57" s="127"/>
      <c r="F57" s="127"/>
      <c r="G57" s="127"/>
      <c r="H57" s="58"/>
    </row>
    <row r="58" spans="1:8" ht="33" customHeight="1" x14ac:dyDescent="0.45">
      <c r="A58" s="55" t="s">
        <v>41</v>
      </c>
      <c r="B58" s="56"/>
      <c r="C58" s="113"/>
      <c r="D58" s="113"/>
      <c r="E58" s="113"/>
      <c r="F58" s="113"/>
      <c r="G58" s="113"/>
      <c r="H58" s="57"/>
    </row>
    <row r="59" spans="1:8" ht="24.75" customHeight="1" x14ac:dyDescent="0.45">
      <c r="A59" s="22" t="s">
        <v>66</v>
      </c>
      <c r="B59" s="125"/>
      <c r="C59" s="126"/>
      <c r="D59" s="126"/>
      <c r="E59" s="126"/>
      <c r="F59" s="126"/>
      <c r="G59" s="126"/>
      <c r="H59" s="24" t="s">
        <v>43</v>
      </c>
    </row>
    <row r="60" spans="1:8" ht="24.75" customHeight="1" x14ac:dyDescent="0.45">
      <c r="A60" s="22" t="s">
        <v>67</v>
      </c>
      <c r="B60" s="125"/>
      <c r="C60" s="126"/>
      <c r="D60" s="126"/>
      <c r="E60" s="126"/>
      <c r="F60" s="126"/>
      <c r="G60" s="126"/>
      <c r="H60" s="23" t="s">
        <v>25</v>
      </c>
    </row>
    <row r="61" spans="1:8" ht="24.75" customHeight="1" x14ac:dyDescent="0.45">
      <c r="A61" s="22" t="s">
        <v>68</v>
      </c>
      <c r="B61" s="125"/>
      <c r="C61" s="126"/>
      <c r="D61" s="126"/>
      <c r="E61" s="126"/>
      <c r="F61" s="126"/>
      <c r="G61" s="126"/>
      <c r="H61" s="23" t="s">
        <v>25</v>
      </c>
    </row>
    <row r="62" spans="1:8" ht="24.75" customHeight="1" x14ac:dyDescent="0.45">
      <c r="A62" s="22" t="s">
        <v>69</v>
      </c>
      <c r="B62" s="125"/>
      <c r="C62" s="126"/>
      <c r="D62" s="126"/>
      <c r="E62" s="126"/>
      <c r="F62" s="126"/>
      <c r="G62" s="126"/>
      <c r="H62" s="24" t="s">
        <v>43</v>
      </c>
    </row>
    <row r="63" spans="1:8" ht="24.75" customHeight="1" x14ac:dyDescent="0.45">
      <c r="A63" s="22" t="s">
        <v>70</v>
      </c>
      <c r="B63" s="125"/>
      <c r="C63" s="126"/>
      <c r="D63" s="126"/>
      <c r="E63" s="126"/>
      <c r="F63" s="126"/>
      <c r="G63" s="126"/>
      <c r="H63" s="24" t="s">
        <v>43</v>
      </c>
    </row>
    <row r="64" spans="1:8" ht="24.75" customHeight="1" x14ac:dyDescent="0.45">
      <c r="A64" s="22" t="s">
        <v>71</v>
      </c>
      <c r="B64" s="125"/>
      <c r="C64" s="126"/>
      <c r="D64" s="126"/>
      <c r="E64" s="126"/>
      <c r="F64" s="126"/>
      <c r="G64" s="126"/>
      <c r="H64" s="24" t="s">
        <v>43</v>
      </c>
    </row>
    <row r="65" spans="1:8" ht="24.75" customHeight="1" x14ac:dyDescent="0.45">
      <c r="A65" s="22" t="s">
        <v>72</v>
      </c>
      <c r="B65" s="125"/>
      <c r="C65" s="126"/>
      <c r="D65" s="126"/>
      <c r="E65" s="126"/>
      <c r="F65" s="126"/>
      <c r="G65" s="126"/>
      <c r="H65" s="24" t="s">
        <v>43</v>
      </c>
    </row>
    <row r="66" spans="1:8" ht="17.25" customHeight="1" thickBot="1" x14ac:dyDescent="0.5">
      <c r="A66" s="59"/>
      <c r="B66" s="60"/>
      <c r="C66" s="114"/>
      <c r="D66" s="114"/>
      <c r="E66" s="114"/>
      <c r="F66" s="114"/>
      <c r="G66" s="114"/>
      <c r="H66" s="61"/>
    </row>
    <row r="67" spans="1:8" ht="24.75" customHeight="1" thickBot="1" x14ac:dyDescent="0.5">
      <c r="A67" s="62" t="s">
        <v>73</v>
      </c>
      <c r="B67" s="63" t="s">
        <v>74</v>
      </c>
      <c r="C67" s="64"/>
      <c r="D67" s="64"/>
      <c r="E67" s="64"/>
      <c r="F67" s="64"/>
      <c r="G67" s="64"/>
      <c r="H67" s="65"/>
    </row>
    <row r="68" spans="1:8" ht="24.75" hidden="1" customHeight="1" x14ac:dyDescent="0.45">
      <c r="A68" s="66" t="s">
        <v>75</v>
      </c>
      <c r="B68" s="67"/>
      <c r="C68" s="115"/>
      <c r="D68" s="115"/>
      <c r="E68" s="115"/>
      <c r="F68" s="115"/>
      <c r="G68" s="115"/>
      <c r="H68" s="68"/>
    </row>
    <row r="69" spans="1:8" ht="18.75" hidden="1" customHeight="1" x14ac:dyDescent="0.45">
      <c r="A69" s="22" t="s">
        <v>76</v>
      </c>
      <c r="B69" s="69"/>
      <c r="C69" s="116"/>
      <c r="D69" s="116"/>
      <c r="E69" s="116"/>
      <c r="F69" s="116"/>
      <c r="G69" s="116"/>
      <c r="H69" s="24" t="s">
        <v>77</v>
      </c>
    </row>
    <row r="70" spans="1:8" ht="17" hidden="1" customHeight="1" thickBot="1" x14ac:dyDescent="0.5">
      <c r="A70" s="22" t="s">
        <v>78</v>
      </c>
      <c r="B70" s="70"/>
      <c r="C70" s="117"/>
      <c r="D70" s="117"/>
      <c r="E70" s="117"/>
      <c r="F70" s="117"/>
      <c r="G70" s="117"/>
      <c r="H70" s="23" t="s">
        <v>25</v>
      </c>
    </row>
    <row r="71" spans="1:8" ht="17" hidden="1" customHeight="1" thickBot="1" x14ac:dyDescent="0.5">
      <c r="A71" s="22" t="s">
        <v>79</v>
      </c>
      <c r="B71" s="70"/>
      <c r="C71" s="117"/>
      <c r="D71" s="117"/>
      <c r="E71" s="117"/>
      <c r="F71" s="117"/>
      <c r="G71" s="117"/>
      <c r="H71" s="23" t="s">
        <v>25</v>
      </c>
    </row>
    <row r="72" spans="1:8" ht="17" hidden="1" customHeight="1" thickBot="1" x14ac:dyDescent="0.5">
      <c r="A72" s="22" t="s">
        <v>80</v>
      </c>
      <c r="B72" s="70"/>
      <c r="C72" s="117"/>
      <c r="D72" s="117"/>
      <c r="E72" s="117"/>
      <c r="F72" s="117"/>
      <c r="G72" s="117"/>
      <c r="H72" s="23" t="s">
        <v>25</v>
      </c>
    </row>
    <row r="73" spans="1:8" ht="17" hidden="1" customHeight="1" thickBot="1" x14ac:dyDescent="0.5">
      <c r="A73" s="22" t="s">
        <v>81</v>
      </c>
      <c r="B73" s="70"/>
      <c r="C73" s="117"/>
      <c r="D73" s="117"/>
      <c r="E73" s="117"/>
      <c r="F73" s="117"/>
      <c r="G73" s="117"/>
      <c r="H73" s="23" t="s">
        <v>25</v>
      </c>
    </row>
    <row r="74" spans="1:8" ht="24.75" hidden="1" customHeight="1" x14ac:dyDescent="0.45">
      <c r="A74" s="66" t="s">
        <v>82</v>
      </c>
      <c r="B74" s="67"/>
      <c r="C74" s="115"/>
      <c r="D74" s="115"/>
      <c r="E74" s="115"/>
      <c r="F74" s="115"/>
      <c r="G74" s="115"/>
      <c r="H74" s="68"/>
    </row>
    <row r="75" spans="1:8" ht="18.75" hidden="1" customHeight="1" x14ac:dyDescent="0.45">
      <c r="A75" s="22" t="s">
        <v>76</v>
      </c>
      <c r="B75" s="69"/>
      <c r="C75" s="116"/>
      <c r="D75" s="116"/>
      <c r="E75" s="116"/>
      <c r="F75" s="116"/>
      <c r="G75" s="116"/>
      <c r="H75" s="24" t="s">
        <v>77</v>
      </c>
    </row>
    <row r="76" spans="1:8" ht="17" hidden="1" customHeight="1" thickBot="1" x14ac:dyDescent="0.5">
      <c r="A76" s="22" t="s">
        <v>83</v>
      </c>
      <c r="B76" s="69"/>
      <c r="C76" s="116"/>
      <c r="D76" s="116"/>
      <c r="E76" s="116"/>
      <c r="F76" s="116"/>
      <c r="G76" s="116"/>
      <c r="H76" s="23" t="s">
        <v>25</v>
      </c>
    </row>
    <row r="77" spans="1:8" ht="17" hidden="1" customHeight="1" thickBot="1" x14ac:dyDescent="0.5">
      <c r="A77" s="22" t="s">
        <v>84</v>
      </c>
      <c r="B77" s="69"/>
      <c r="C77" s="116"/>
      <c r="D77" s="116"/>
      <c r="E77" s="116"/>
      <c r="F77" s="116"/>
      <c r="G77" s="116"/>
      <c r="H77" s="23" t="s">
        <v>25</v>
      </c>
    </row>
    <row r="78" spans="1:8" ht="17" hidden="1" customHeight="1" thickBot="1" x14ac:dyDescent="0.5">
      <c r="A78" s="22" t="s">
        <v>85</v>
      </c>
      <c r="B78" s="69"/>
      <c r="C78" s="116"/>
      <c r="D78" s="116"/>
      <c r="E78" s="116"/>
      <c r="F78" s="116"/>
      <c r="G78" s="116"/>
      <c r="H78" s="23" t="s">
        <v>25</v>
      </c>
    </row>
    <row r="79" spans="1:8" ht="17" hidden="1" customHeight="1" thickBot="1" x14ac:dyDescent="0.5">
      <c r="A79" s="22" t="s">
        <v>86</v>
      </c>
      <c r="B79" s="69"/>
      <c r="C79" s="116"/>
      <c r="D79" s="116"/>
      <c r="E79" s="116"/>
      <c r="F79" s="116"/>
      <c r="G79" s="116"/>
      <c r="H79" s="23" t="s">
        <v>25</v>
      </c>
    </row>
    <row r="80" spans="1:8" ht="17" hidden="1" customHeight="1" thickBot="1" x14ac:dyDescent="0.5">
      <c r="A80" s="22" t="s">
        <v>87</v>
      </c>
      <c r="B80" s="69"/>
      <c r="C80" s="116"/>
      <c r="D80" s="116"/>
      <c r="E80" s="116"/>
      <c r="F80" s="116"/>
      <c r="G80" s="116"/>
      <c r="H80" s="23" t="s">
        <v>25</v>
      </c>
    </row>
    <row r="81" spans="1:8" ht="17" hidden="1" customHeight="1" thickBot="1" x14ac:dyDescent="0.5">
      <c r="A81" s="22" t="s">
        <v>88</v>
      </c>
      <c r="B81" s="69"/>
      <c r="C81" s="116"/>
      <c r="D81" s="116"/>
      <c r="E81" s="116"/>
      <c r="F81" s="116"/>
      <c r="G81" s="116"/>
      <c r="H81" s="23" t="s">
        <v>25</v>
      </c>
    </row>
    <row r="82" spans="1:8" ht="24.75" hidden="1" customHeight="1" x14ac:dyDescent="0.45">
      <c r="A82" s="66" t="s">
        <v>89</v>
      </c>
      <c r="B82" s="67"/>
      <c r="C82" s="115"/>
      <c r="D82" s="115"/>
      <c r="E82" s="115"/>
      <c r="F82" s="115"/>
      <c r="G82" s="115"/>
      <c r="H82" s="68"/>
    </row>
    <row r="83" spans="1:8" ht="18.75" hidden="1" customHeight="1" x14ac:dyDescent="0.45">
      <c r="A83" s="22" t="s">
        <v>76</v>
      </c>
      <c r="B83" s="69"/>
      <c r="C83" s="116"/>
      <c r="D83" s="116"/>
      <c r="E83" s="116"/>
      <c r="F83" s="116"/>
      <c r="G83" s="116"/>
      <c r="H83" s="24" t="s">
        <v>77</v>
      </c>
    </row>
    <row r="84" spans="1:8" ht="17" hidden="1" customHeight="1" thickBot="1" x14ac:dyDescent="0.5">
      <c r="A84" s="22" t="s">
        <v>84</v>
      </c>
      <c r="B84" s="69"/>
      <c r="C84" s="116"/>
      <c r="D84" s="116"/>
      <c r="E84" s="116"/>
      <c r="F84" s="116"/>
      <c r="G84" s="116"/>
      <c r="H84" s="23" t="s">
        <v>25</v>
      </c>
    </row>
    <row r="85" spans="1:8" ht="17" hidden="1" customHeight="1" thickBot="1" x14ac:dyDescent="0.5">
      <c r="A85" s="22" t="s">
        <v>90</v>
      </c>
      <c r="B85" s="69"/>
      <c r="C85" s="116"/>
      <c r="D85" s="116"/>
      <c r="E85" s="116"/>
      <c r="F85" s="116"/>
      <c r="G85" s="116"/>
      <c r="H85" s="23" t="s">
        <v>25</v>
      </c>
    </row>
    <row r="86" spans="1:8" ht="17" hidden="1" customHeight="1" thickBot="1" x14ac:dyDescent="0.5">
      <c r="A86" s="22" t="s">
        <v>91</v>
      </c>
      <c r="B86" s="69"/>
      <c r="C86" s="116"/>
      <c r="D86" s="116"/>
      <c r="E86" s="116"/>
      <c r="F86" s="116"/>
      <c r="G86" s="116"/>
      <c r="H86" s="23" t="s">
        <v>25</v>
      </c>
    </row>
    <row r="87" spans="1:8" ht="17" hidden="1" customHeight="1" thickBot="1" x14ac:dyDescent="0.5">
      <c r="A87" s="118" t="s">
        <v>92</v>
      </c>
      <c r="B87" s="69"/>
      <c r="C87" s="116"/>
      <c r="D87" s="116"/>
      <c r="E87" s="116"/>
      <c r="F87" s="116"/>
      <c r="G87" s="116"/>
      <c r="H87" s="24" t="s">
        <v>93</v>
      </c>
    </row>
    <row r="88" spans="1:8" ht="17" hidden="1" customHeight="1" thickBot="1" x14ac:dyDescent="0.5">
      <c r="A88" s="118" t="s">
        <v>94</v>
      </c>
      <c r="B88" s="69"/>
      <c r="C88" s="116"/>
      <c r="D88" s="116"/>
      <c r="E88" s="116"/>
      <c r="F88" s="116"/>
      <c r="G88" s="116"/>
      <c r="H88" s="24" t="s">
        <v>93</v>
      </c>
    </row>
    <row r="89" spans="1:8" ht="24.75" hidden="1" customHeight="1" x14ac:dyDescent="0.45">
      <c r="A89" s="66" t="s">
        <v>95</v>
      </c>
      <c r="B89" s="67"/>
      <c r="C89" s="115"/>
      <c r="D89" s="115"/>
      <c r="E89" s="115"/>
      <c r="F89" s="115"/>
      <c r="G89" s="115"/>
      <c r="H89" s="68"/>
    </row>
    <row r="90" spans="1:8" ht="18.75" hidden="1" customHeight="1" x14ac:dyDescent="0.45">
      <c r="A90" s="22" t="s">
        <v>76</v>
      </c>
      <c r="B90" s="69"/>
      <c r="C90" s="116"/>
      <c r="D90" s="116"/>
      <c r="E90" s="116"/>
      <c r="F90" s="116"/>
      <c r="G90" s="116"/>
      <c r="H90" s="24" t="s">
        <v>77</v>
      </c>
    </row>
    <row r="91" spans="1:8" ht="17" hidden="1" customHeight="1" thickBot="1" x14ac:dyDescent="0.5">
      <c r="A91" s="22" t="s">
        <v>96</v>
      </c>
      <c r="B91" s="69"/>
      <c r="C91" s="116"/>
      <c r="D91" s="116"/>
      <c r="E91" s="116"/>
      <c r="F91" s="116"/>
      <c r="G91" s="116"/>
      <c r="H91" s="23" t="s">
        <v>25</v>
      </c>
    </row>
    <row r="92" spans="1:8" ht="17" hidden="1" customHeight="1" thickBot="1" x14ac:dyDescent="0.5">
      <c r="A92" s="22" t="s">
        <v>97</v>
      </c>
      <c r="B92" s="69"/>
      <c r="C92" s="116"/>
      <c r="D92" s="116"/>
      <c r="E92" s="116"/>
      <c r="F92" s="116"/>
      <c r="G92" s="116"/>
      <c r="H92" s="23" t="s">
        <v>25</v>
      </c>
    </row>
    <row r="93" spans="1:8" ht="17" hidden="1" customHeight="1" thickBot="1" x14ac:dyDescent="0.5">
      <c r="A93" s="22" t="s">
        <v>98</v>
      </c>
      <c r="B93" s="69"/>
      <c r="C93" s="116"/>
      <c r="D93" s="116"/>
      <c r="E93" s="116"/>
      <c r="F93" s="116"/>
      <c r="G93" s="116"/>
      <c r="H93" s="23" t="s">
        <v>25</v>
      </c>
    </row>
    <row r="94" spans="1:8" ht="17" hidden="1" customHeight="1" thickBot="1" x14ac:dyDescent="0.5">
      <c r="A94" s="22" t="s">
        <v>99</v>
      </c>
      <c r="B94" s="69"/>
      <c r="C94" s="116"/>
      <c r="D94" s="116"/>
      <c r="E94" s="116"/>
      <c r="F94" s="116"/>
      <c r="G94" s="116"/>
      <c r="H94" s="23" t="s">
        <v>25</v>
      </c>
    </row>
    <row r="95" spans="1:8" ht="17" hidden="1" customHeight="1" thickBot="1" x14ac:dyDescent="0.5">
      <c r="A95" s="22" t="s">
        <v>100</v>
      </c>
      <c r="B95" s="69"/>
      <c r="C95" s="116"/>
      <c r="D95" s="116"/>
      <c r="E95" s="116"/>
      <c r="F95" s="116"/>
      <c r="G95" s="116"/>
      <c r="H95" s="23" t="s">
        <v>25</v>
      </c>
    </row>
    <row r="96" spans="1:8" ht="17" hidden="1" customHeight="1" thickBot="1" x14ac:dyDescent="0.5">
      <c r="A96" s="22" t="s">
        <v>101</v>
      </c>
      <c r="B96" s="69"/>
      <c r="C96" s="116"/>
      <c r="D96" s="116"/>
      <c r="E96" s="116"/>
      <c r="F96" s="116"/>
      <c r="G96" s="116"/>
      <c r="H96" s="23" t="s">
        <v>25</v>
      </c>
    </row>
    <row r="97" spans="1:8" ht="17" hidden="1" customHeight="1" thickBot="1" x14ac:dyDescent="0.5">
      <c r="A97" s="22" t="s">
        <v>102</v>
      </c>
      <c r="B97" s="69"/>
      <c r="C97" s="116"/>
      <c r="D97" s="116"/>
      <c r="E97" s="116"/>
      <c r="F97" s="116"/>
      <c r="G97" s="116"/>
      <c r="H97" s="23" t="s">
        <v>25</v>
      </c>
    </row>
    <row r="98" spans="1:8" ht="17" hidden="1" customHeight="1" thickBot="1" x14ac:dyDescent="0.5">
      <c r="A98" s="22" t="s">
        <v>103</v>
      </c>
      <c r="B98" s="69"/>
      <c r="C98" s="116"/>
      <c r="D98" s="116"/>
      <c r="E98" s="116"/>
      <c r="F98" s="116"/>
      <c r="G98" s="116"/>
      <c r="H98" s="24" t="s">
        <v>93</v>
      </c>
    </row>
    <row r="99" spans="1:8" ht="17" hidden="1" customHeight="1" thickBot="1" x14ac:dyDescent="0.5">
      <c r="A99" s="22" t="s">
        <v>104</v>
      </c>
      <c r="B99" s="69"/>
      <c r="C99" s="116"/>
      <c r="D99" s="116"/>
      <c r="E99" s="116"/>
      <c r="F99" s="116"/>
      <c r="G99" s="116"/>
      <c r="H99" s="23" t="s">
        <v>25</v>
      </c>
    </row>
    <row r="100" spans="1:8" ht="24.75" hidden="1" customHeight="1" x14ac:dyDescent="0.45">
      <c r="A100" s="66" t="s">
        <v>105</v>
      </c>
      <c r="B100" s="67"/>
      <c r="C100" s="115"/>
      <c r="D100" s="115"/>
      <c r="E100" s="115"/>
      <c r="F100" s="115"/>
      <c r="G100" s="115"/>
      <c r="H100" s="68"/>
    </row>
    <row r="101" spans="1:8" ht="18.75" hidden="1" customHeight="1" x14ac:dyDescent="0.45">
      <c r="A101" s="22" t="s">
        <v>76</v>
      </c>
      <c r="B101" s="69"/>
      <c r="C101" s="116"/>
      <c r="D101" s="116"/>
      <c r="E101" s="116"/>
      <c r="F101" s="116"/>
      <c r="G101" s="116"/>
      <c r="H101" s="24" t="s">
        <v>77</v>
      </c>
    </row>
    <row r="102" spans="1:8" ht="17" hidden="1" customHeight="1" thickBot="1" x14ac:dyDescent="0.5">
      <c r="A102" s="22" t="s">
        <v>106</v>
      </c>
      <c r="B102" s="69"/>
      <c r="C102" s="116"/>
      <c r="D102" s="116"/>
      <c r="E102" s="116"/>
      <c r="F102" s="116"/>
      <c r="G102" s="116"/>
      <c r="H102" s="24" t="s">
        <v>93</v>
      </c>
    </row>
    <row r="103" spans="1:8" ht="17" hidden="1" customHeight="1" thickBot="1" x14ac:dyDescent="0.5">
      <c r="A103" s="22" t="s">
        <v>107</v>
      </c>
      <c r="B103" s="69"/>
      <c r="C103" s="116"/>
      <c r="D103" s="116"/>
      <c r="E103" s="116"/>
      <c r="F103" s="116"/>
      <c r="G103" s="116"/>
      <c r="H103" s="24" t="s">
        <v>93</v>
      </c>
    </row>
    <row r="104" spans="1:8" ht="17" hidden="1" customHeight="1" thickBot="1" x14ac:dyDescent="0.5">
      <c r="A104" s="22" t="s">
        <v>98</v>
      </c>
      <c r="B104" s="69"/>
      <c r="C104" s="116"/>
      <c r="D104" s="116"/>
      <c r="E104" s="116"/>
      <c r="F104" s="116"/>
      <c r="G104" s="116"/>
      <c r="H104" s="23" t="s">
        <v>25</v>
      </c>
    </row>
    <row r="105" spans="1:8" ht="17" hidden="1" customHeight="1" thickBot="1" x14ac:dyDescent="0.5">
      <c r="A105" s="22" t="s">
        <v>99</v>
      </c>
      <c r="B105" s="69"/>
      <c r="C105" s="116"/>
      <c r="D105" s="116"/>
      <c r="E105" s="116"/>
      <c r="F105" s="116"/>
      <c r="G105" s="116"/>
      <c r="H105" s="23" t="s">
        <v>25</v>
      </c>
    </row>
    <row r="106" spans="1:8" ht="17" hidden="1" customHeight="1" thickBot="1" x14ac:dyDescent="0.5">
      <c r="A106" s="22" t="s">
        <v>96</v>
      </c>
      <c r="B106" s="69"/>
      <c r="C106" s="116"/>
      <c r="D106" s="116"/>
      <c r="E106" s="116"/>
      <c r="F106" s="116"/>
      <c r="G106" s="116"/>
      <c r="H106" s="23" t="s">
        <v>25</v>
      </c>
    </row>
    <row r="107" spans="1:8" ht="17" hidden="1" customHeight="1" thickBot="1" x14ac:dyDescent="0.5">
      <c r="A107" s="22" t="s">
        <v>97</v>
      </c>
      <c r="B107" s="69"/>
      <c r="C107" s="116"/>
      <c r="D107" s="116"/>
      <c r="E107" s="116"/>
      <c r="F107" s="116"/>
      <c r="G107" s="116"/>
      <c r="H107" s="23" t="s">
        <v>25</v>
      </c>
    </row>
    <row r="108" spans="1:8" ht="17" hidden="1" customHeight="1" thickBot="1" x14ac:dyDescent="0.5">
      <c r="A108" s="22" t="s">
        <v>102</v>
      </c>
      <c r="B108" s="69"/>
      <c r="C108" s="116"/>
      <c r="D108" s="116"/>
      <c r="E108" s="116"/>
      <c r="F108" s="116"/>
      <c r="G108" s="116"/>
      <c r="H108" s="23" t="s">
        <v>25</v>
      </c>
    </row>
    <row r="109" spans="1:8" ht="17" hidden="1" customHeight="1" thickBot="1" x14ac:dyDescent="0.5">
      <c r="A109" s="22" t="s">
        <v>103</v>
      </c>
      <c r="B109" s="69"/>
      <c r="C109" s="116"/>
      <c r="D109" s="116"/>
      <c r="E109" s="116"/>
      <c r="F109" s="116"/>
      <c r="G109" s="116"/>
      <c r="H109" s="23" t="s">
        <v>25</v>
      </c>
    </row>
    <row r="110" spans="1:8" ht="17" hidden="1" customHeight="1" thickBot="1" x14ac:dyDescent="0.5">
      <c r="A110" s="22" t="s">
        <v>108</v>
      </c>
      <c r="B110" s="69"/>
      <c r="C110" s="116"/>
      <c r="D110" s="116"/>
      <c r="E110" s="116"/>
      <c r="F110" s="116"/>
      <c r="G110" s="116"/>
      <c r="H110" s="23" t="s">
        <v>25</v>
      </c>
    </row>
    <row r="111" spans="1:8" ht="24.75" hidden="1" customHeight="1" x14ac:dyDescent="0.45">
      <c r="A111" s="66" t="s">
        <v>109</v>
      </c>
      <c r="B111" s="67"/>
      <c r="C111" s="115"/>
      <c r="D111" s="115"/>
      <c r="E111" s="115"/>
      <c r="F111" s="115"/>
      <c r="G111" s="115"/>
      <c r="H111" s="68"/>
    </row>
    <row r="112" spans="1:8" ht="18.75" hidden="1" customHeight="1" x14ac:dyDescent="0.45">
      <c r="A112" s="22" t="s">
        <v>76</v>
      </c>
      <c r="B112" s="69"/>
      <c r="C112" s="116"/>
      <c r="D112" s="116"/>
      <c r="E112" s="116"/>
      <c r="F112" s="116"/>
      <c r="G112" s="116"/>
      <c r="H112" s="24" t="s">
        <v>77</v>
      </c>
    </row>
    <row r="113" spans="1:8" ht="18.75" hidden="1" customHeight="1" x14ac:dyDescent="0.45">
      <c r="A113" s="22" t="s">
        <v>110</v>
      </c>
      <c r="B113" s="69"/>
      <c r="C113" s="116"/>
      <c r="D113" s="116"/>
      <c r="E113" s="116"/>
      <c r="F113" s="116"/>
      <c r="G113" s="116"/>
      <c r="H113" s="23" t="s">
        <v>25</v>
      </c>
    </row>
    <row r="114" spans="1:8" ht="18.75" hidden="1" customHeight="1" x14ac:dyDescent="0.45">
      <c r="A114" s="22" t="s">
        <v>111</v>
      </c>
      <c r="B114" s="69"/>
      <c r="C114" s="116"/>
      <c r="D114" s="116"/>
      <c r="E114" s="116"/>
      <c r="F114" s="116"/>
      <c r="G114" s="116"/>
      <c r="H114" s="23" t="s">
        <v>25</v>
      </c>
    </row>
    <row r="115" spans="1:8" ht="24.75" hidden="1" customHeight="1" x14ac:dyDescent="0.45">
      <c r="A115" s="66" t="s">
        <v>112</v>
      </c>
      <c r="B115" s="67"/>
      <c r="C115" s="115"/>
      <c r="D115" s="115"/>
      <c r="E115" s="115"/>
      <c r="F115" s="115"/>
      <c r="G115" s="115"/>
      <c r="H115" s="68"/>
    </row>
    <row r="116" spans="1:8" ht="18.75" hidden="1" customHeight="1" x14ac:dyDescent="0.45">
      <c r="A116" s="22" t="s">
        <v>113</v>
      </c>
      <c r="B116" s="69"/>
      <c r="C116" s="116"/>
      <c r="D116" s="116"/>
      <c r="E116" s="116"/>
      <c r="F116" s="116"/>
      <c r="G116" s="116"/>
      <c r="H116" s="24" t="s">
        <v>77</v>
      </c>
    </row>
    <row r="117" spans="1:8" ht="17" hidden="1" customHeight="1" thickBot="1" x14ac:dyDescent="0.5">
      <c r="A117" s="22" t="s">
        <v>114</v>
      </c>
      <c r="B117" s="69"/>
      <c r="C117" s="116"/>
      <c r="D117" s="116"/>
      <c r="E117" s="116"/>
      <c r="F117" s="116"/>
      <c r="G117" s="116"/>
      <c r="H117" s="23" t="s">
        <v>25</v>
      </c>
    </row>
    <row r="118" spans="1:8" ht="17" hidden="1" customHeight="1" thickBot="1" x14ac:dyDescent="0.5">
      <c r="A118" s="22" t="s">
        <v>115</v>
      </c>
      <c r="B118" s="69"/>
      <c r="C118" s="116"/>
      <c r="D118" s="116"/>
      <c r="E118" s="116"/>
      <c r="F118" s="116"/>
      <c r="G118" s="116"/>
      <c r="H118" s="23" t="s">
        <v>25</v>
      </c>
    </row>
    <row r="119" spans="1:8" ht="17" hidden="1" customHeight="1" thickBot="1" x14ac:dyDescent="0.5">
      <c r="A119" s="22" t="s">
        <v>116</v>
      </c>
      <c r="B119" s="69"/>
      <c r="C119" s="116"/>
      <c r="D119" s="116"/>
      <c r="E119" s="116"/>
      <c r="F119" s="116"/>
      <c r="G119" s="116"/>
      <c r="H119" s="23" t="s">
        <v>25</v>
      </c>
    </row>
    <row r="120" spans="1:8" ht="17" hidden="1" customHeight="1" thickBot="1" x14ac:dyDescent="0.5">
      <c r="A120" s="22" t="s">
        <v>117</v>
      </c>
      <c r="B120" s="69"/>
      <c r="C120" s="116"/>
      <c r="D120" s="116"/>
      <c r="E120" s="116"/>
      <c r="F120" s="116"/>
      <c r="G120" s="116"/>
      <c r="H120" s="23" t="s">
        <v>25</v>
      </c>
    </row>
    <row r="121" spans="1:8" ht="17" hidden="1" customHeight="1" thickBot="1" x14ac:dyDescent="0.5">
      <c r="A121" s="71" t="s">
        <v>118</v>
      </c>
      <c r="B121" s="69"/>
      <c r="C121" s="116"/>
      <c r="D121" s="116"/>
      <c r="E121" s="116"/>
      <c r="F121" s="116"/>
      <c r="G121" s="116"/>
      <c r="H121" s="72" t="s">
        <v>25</v>
      </c>
    </row>
    <row r="122" spans="1:8" ht="17" thickBot="1" x14ac:dyDescent="0.5">
      <c r="A122" s="73"/>
      <c r="B122" s="74"/>
      <c r="C122" s="75"/>
      <c r="D122" s="75"/>
      <c r="E122" s="75"/>
      <c r="F122" s="75"/>
      <c r="G122" s="75"/>
      <c r="H122" s="76"/>
    </row>
    <row r="123" spans="1:8" ht="24.75" customHeight="1" x14ac:dyDescent="0.45">
      <c r="A123" s="77" t="s">
        <v>73</v>
      </c>
      <c r="B123" s="78" t="s">
        <v>119</v>
      </c>
      <c r="C123" s="79"/>
      <c r="D123" s="79"/>
      <c r="E123" s="79"/>
      <c r="F123" s="79"/>
      <c r="G123" s="79"/>
      <c r="H123" s="80"/>
    </row>
    <row r="124" spans="1:8" ht="24.75" customHeight="1" x14ac:dyDescent="0.45">
      <c r="A124" s="81" t="s">
        <v>120</v>
      </c>
      <c r="B124" s="67"/>
      <c r="C124" s="115"/>
      <c r="D124" s="115"/>
      <c r="E124" s="115"/>
      <c r="F124" s="115"/>
      <c r="G124" s="115"/>
      <c r="H124" s="68"/>
    </row>
    <row r="125" spans="1:8" ht="18.75" customHeight="1" x14ac:dyDescent="0.45">
      <c r="A125" s="22" t="s">
        <v>76</v>
      </c>
      <c r="B125" s="82"/>
      <c r="C125" s="119"/>
      <c r="D125" s="119"/>
      <c r="E125" s="119"/>
      <c r="F125" s="119"/>
      <c r="G125" s="119"/>
      <c r="H125" s="24" t="s">
        <v>77</v>
      </c>
    </row>
    <row r="126" spans="1:8" x14ac:dyDescent="0.45">
      <c r="A126" s="22" t="s">
        <v>121</v>
      </c>
      <c r="B126" s="70"/>
      <c r="C126" s="117"/>
      <c r="D126" s="117"/>
      <c r="E126" s="117"/>
      <c r="F126" s="117"/>
      <c r="G126" s="117"/>
      <c r="H126" s="23" t="s">
        <v>25</v>
      </c>
    </row>
    <row r="127" spans="1:8" x14ac:dyDescent="0.45">
      <c r="A127" s="22" t="s">
        <v>122</v>
      </c>
      <c r="B127" s="70"/>
      <c r="C127" s="117"/>
      <c r="D127" s="117"/>
      <c r="E127" s="117"/>
      <c r="F127" s="117"/>
      <c r="G127" s="117"/>
      <c r="H127" s="23" t="s">
        <v>25</v>
      </c>
    </row>
    <row r="128" spans="1:8" x14ac:dyDescent="0.45">
      <c r="A128" s="22" t="s">
        <v>123</v>
      </c>
      <c r="B128" s="70"/>
      <c r="C128" s="117"/>
      <c r="D128" s="117"/>
      <c r="E128" s="117"/>
      <c r="F128" s="117"/>
      <c r="G128" s="117"/>
      <c r="H128" s="23" t="s">
        <v>25</v>
      </c>
    </row>
    <row r="129" spans="1:8" x14ac:dyDescent="0.45">
      <c r="A129" s="22" t="s">
        <v>124</v>
      </c>
      <c r="B129" s="70"/>
      <c r="C129" s="117"/>
      <c r="D129" s="117"/>
      <c r="E129" s="117"/>
      <c r="F129" s="117"/>
      <c r="G129" s="117"/>
      <c r="H129" s="23" t="s">
        <v>25</v>
      </c>
    </row>
    <row r="130" spans="1:8" x14ac:dyDescent="0.45">
      <c r="A130" s="22" t="s">
        <v>125</v>
      </c>
      <c r="B130" s="70"/>
      <c r="C130" s="117"/>
      <c r="D130" s="117"/>
      <c r="E130" s="117"/>
      <c r="F130" s="117"/>
      <c r="G130" s="117"/>
      <c r="H130" s="24" t="s">
        <v>93</v>
      </c>
    </row>
    <row r="131" spans="1:8" x14ac:dyDescent="0.45">
      <c r="A131" s="22" t="s">
        <v>126</v>
      </c>
      <c r="B131" s="70"/>
      <c r="C131" s="117"/>
      <c r="D131" s="117"/>
      <c r="E131" s="117"/>
      <c r="F131" s="117"/>
      <c r="G131" s="117"/>
      <c r="H131" s="23" t="s">
        <v>25</v>
      </c>
    </row>
    <row r="132" spans="1:8" x14ac:dyDescent="0.45">
      <c r="A132" s="22" t="s">
        <v>127</v>
      </c>
      <c r="B132" s="70"/>
      <c r="C132" s="117"/>
      <c r="D132" s="117"/>
      <c r="E132" s="117"/>
      <c r="F132" s="117"/>
      <c r="G132" s="117"/>
      <c r="H132" s="23" t="s">
        <v>25</v>
      </c>
    </row>
    <row r="133" spans="1:8" x14ac:dyDescent="0.45">
      <c r="A133" s="22" t="s">
        <v>128</v>
      </c>
      <c r="B133" s="70"/>
      <c r="C133" s="117"/>
      <c r="D133" s="117"/>
      <c r="E133" s="117"/>
      <c r="F133" s="117"/>
      <c r="G133" s="117"/>
      <c r="H133" s="23" t="s">
        <v>25</v>
      </c>
    </row>
    <row r="134" spans="1:8" x14ac:dyDescent="0.45">
      <c r="A134" s="22" t="s">
        <v>129</v>
      </c>
      <c r="B134" s="70"/>
      <c r="C134" s="117"/>
      <c r="D134" s="117"/>
      <c r="E134" s="117"/>
      <c r="F134" s="117"/>
      <c r="G134" s="117"/>
      <c r="H134" s="24" t="s">
        <v>130</v>
      </c>
    </row>
    <row r="135" spans="1:8" x14ac:dyDescent="0.45">
      <c r="A135" s="22" t="s">
        <v>131</v>
      </c>
      <c r="B135" s="70"/>
      <c r="C135" s="117"/>
      <c r="D135" s="117"/>
      <c r="E135" s="117"/>
      <c r="F135" s="117"/>
      <c r="G135" s="117"/>
      <c r="H135" s="23" t="s">
        <v>25</v>
      </c>
    </row>
    <row r="136" spans="1:8" x14ac:dyDescent="0.45">
      <c r="A136" s="22" t="s">
        <v>96</v>
      </c>
      <c r="B136" s="69"/>
      <c r="C136" s="116"/>
      <c r="D136" s="116"/>
      <c r="E136" s="116"/>
      <c r="F136" s="116"/>
      <c r="G136" s="116"/>
      <c r="H136" s="23" t="s">
        <v>25</v>
      </c>
    </row>
    <row r="137" spans="1:8" x14ac:dyDescent="0.45">
      <c r="A137" s="22" t="s">
        <v>97</v>
      </c>
      <c r="B137" s="69"/>
      <c r="C137" s="116"/>
      <c r="D137" s="116"/>
      <c r="E137" s="116"/>
      <c r="F137" s="116"/>
      <c r="G137" s="116"/>
      <c r="H137" s="23" t="s">
        <v>25</v>
      </c>
    </row>
    <row r="138" spans="1:8" x14ac:dyDescent="0.45">
      <c r="A138" s="22" t="s">
        <v>132</v>
      </c>
      <c r="B138" s="69"/>
      <c r="C138" s="116"/>
      <c r="D138" s="116"/>
      <c r="E138" s="116"/>
      <c r="F138" s="116"/>
      <c r="G138" s="116"/>
      <c r="H138" s="24" t="s">
        <v>93</v>
      </c>
    </row>
    <row r="139" spans="1:8" x14ac:dyDescent="0.45">
      <c r="A139" s="22" t="s">
        <v>133</v>
      </c>
      <c r="B139" s="69"/>
      <c r="C139" s="116"/>
      <c r="D139" s="116"/>
      <c r="E139" s="116"/>
      <c r="F139" s="116"/>
      <c r="G139" s="116"/>
      <c r="H139" s="24" t="s">
        <v>93</v>
      </c>
    </row>
    <row r="140" spans="1:8" x14ac:dyDescent="0.45">
      <c r="A140" s="44" t="s">
        <v>134</v>
      </c>
      <c r="B140" s="69"/>
      <c r="C140" s="116"/>
      <c r="D140" s="116"/>
      <c r="E140" s="116"/>
      <c r="F140" s="116"/>
      <c r="G140" s="116"/>
      <c r="H140" s="23" t="s">
        <v>25</v>
      </c>
    </row>
    <row r="141" spans="1:8" x14ac:dyDescent="0.45">
      <c r="A141" s="22" t="s">
        <v>135</v>
      </c>
      <c r="B141" s="69"/>
      <c r="C141" s="116"/>
      <c r="D141" s="116"/>
      <c r="E141" s="116"/>
      <c r="F141" s="116"/>
      <c r="G141" s="116"/>
      <c r="H141" s="23" t="s">
        <v>25</v>
      </c>
    </row>
    <row r="142" spans="1:8" x14ac:dyDescent="0.45">
      <c r="A142" s="22" t="s">
        <v>136</v>
      </c>
      <c r="B142" s="69"/>
      <c r="C142" s="116"/>
      <c r="D142" s="116"/>
      <c r="E142" s="116"/>
      <c r="F142" s="116"/>
      <c r="G142" s="116"/>
      <c r="H142" s="23" t="s">
        <v>25</v>
      </c>
    </row>
    <row r="143" spans="1:8" x14ac:dyDescent="0.45">
      <c r="A143" s="44" t="s">
        <v>137</v>
      </c>
      <c r="B143" s="117"/>
      <c r="C143" s="117"/>
      <c r="D143" s="117"/>
      <c r="E143" s="117"/>
      <c r="F143" s="117"/>
      <c r="G143" s="117"/>
      <c r="H143" s="83" t="s">
        <v>77</v>
      </c>
    </row>
    <row r="144" spans="1:8" ht="17" thickBot="1" x14ac:dyDescent="0.5">
      <c r="A144" s="22" t="s">
        <v>138</v>
      </c>
      <c r="B144" s="70"/>
      <c r="C144" s="84"/>
      <c r="D144" s="84"/>
      <c r="E144" s="84"/>
      <c r="F144" s="84"/>
      <c r="G144" s="84"/>
      <c r="H144" s="83" t="s">
        <v>77</v>
      </c>
    </row>
    <row r="145" spans="1:8" ht="5.25" customHeight="1" x14ac:dyDescent="0.45">
      <c r="A145" s="85"/>
      <c r="B145" s="86"/>
      <c r="C145" s="87"/>
      <c r="D145" s="87"/>
      <c r="E145" s="87"/>
      <c r="F145" s="87"/>
      <c r="G145" s="87"/>
      <c r="H145" s="88"/>
    </row>
    <row r="146" spans="1:8" ht="24.75" customHeight="1" x14ac:dyDescent="0.45">
      <c r="A146" s="66" t="s">
        <v>139</v>
      </c>
      <c r="B146" s="89"/>
      <c r="C146" s="120"/>
      <c r="D146" s="120"/>
      <c r="E146" s="120"/>
      <c r="F146" s="120"/>
      <c r="G146" s="120"/>
      <c r="H146" s="90"/>
    </row>
    <row r="147" spans="1:8" x14ac:dyDescent="0.45">
      <c r="A147" s="109" t="s">
        <v>140</v>
      </c>
      <c r="B147" s="69"/>
      <c r="C147" s="116"/>
      <c r="D147" s="116"/>
      <c r="E147" s="116"/>
      <c r="F147" s="116"/>
      <c r="G147" s="116"/>
      <c r="H147" s="83" t="s">
        <v>77</v>
      </c>
    </row>
    <row r="148" spans="1:8" ht="16.5" hidden="1" customHeight="1" x14ac:dyDescent="0.45">
      <c r="A148" s="109" t="s">
        <v>141</v>
      </c>
      <c r="B148" s="69"/>
      <c r="C148" s="116"/>
      <c r="D148" s="116"/>
      <c r="E148" s="116"/>
      <c r="F148" s="116"/>
      <c r="G148" s="116"/>
      <c r="H148" s="23" t="s">
        <v>25</v>
      </c>
    </row>
    <row r="149" spans="1:8" x14ac:dyDescent="0.45">
      <c r="A149" s="109" t="s">
        <v>142</v>
      </c>
      <c r="B149" s="69"/>
      <c r="C149" s="116"/>
      <c r="D149" s="116"/>
      <c r="E149" s="116"/>
      <c r="F149" s="116"/>
      <c r="G149" s="116"/>
      <c r="H149" s="23" t="s">
        <v>25</v>
      </c>
    </row>
    <row r="150" spans="1:8" ht="16.5" hidden="1" customHeight="1" x14ac:dyDescent="0.45">
      <c r="A150" s="109" t="s">
        <v>143</v>
      </c>
      <c r="B150" s="69"/>
      <c r="C150" s="116"/>
      <c r="D150" s="116"/>
      <c r="E150" s="116"/>
      <c r="F150" s="116"/>
      <c r="G150" s="116"/>
      <c r="H150" s="23" t="s">
        <v>25</v>
      </c>
    </row>
    <row r="151" spans="1:8" x14ac:dyDescent="0.45">
      <c r="A151" s="109" t="s">
        <v>144</v>
      </c>
      <c r="B151" s="69"/>
      <c r="C151" s="116"/>
      <c r="D151" s="116"/>
      <c r="E151" s="116"/>
      <c r="F151" s="116"/>
      <c r="G151" s="116"/>
      <c r="H151" s="23" t="s">
        <v>25</v>
      </c>
    </row>
    <row r="152" spans="1:8" ht="16.5" hidden="1" customHeight="1" x14ac:dyDescent="0.45">
      <c r="A152" s="109" t="s">
        <v>145</v>
      </c>
      <c r="B152" s="69"/>
      <c r="C152" s="116"/>
      <c r="D152" s="116"/>
      <c r="E152" s="116"/>
      <c r="F152" s="116"/>
      <c r="G152" s="116"/>
      <c r="H152" s="83" t="s">
        <v>77</v>
      </c>
    </row>
    <row r="153" spans="1:8" x14ac:dyDescent="0.45">
      <c r="A153" s="109" t="s">
        <v>146</v>
      </c>
      <c r="B153" s="69"/>
      <c r="C153" s="116"/>
      <c r="D153" s="116"/>
      <c r="E153" s="116"/>
      <c r="F153" s="116"/>
      <c r="G153" s="116"/>
      <c r="H153" s="23" t="s">
        <v>25</v>
      </c>
    </row>
    <row r="154" spans="1:8" ht="17" thickBot="1" x14ac:dyDescent="0.5">
      <c r="A154" s="109" t="s">
        <v>147</v>
      </c>
      <c r="B154" s="69"/>
      <c r="C154" s="116"/>
      <c r="D154" s="116"/>
      <c r="E154" s="116"/>
      <c r="F154" s="116"/>
      <c r="G154" s="116"/>
      <c r="H154" s="23" t="s">
        <v>25</v>
      </c>
    </row>
    <row r="155" spans="1:8" ht="17" hidden="1" customHeight="1" thickBot="1" x14ac:dyDescent="0.5">
      <c r="A155" s="91" t="str">
        <f>"  - Option N°1 : "&amp;[3]Paramètres!I59</f>
        <v xml:space="preserve">  - Option N°1 : ???</v>
      </c>
      <c r="B155" s="69"/>
      <c r="C155" s="116"/>
      <c r="D155" s="116"/>
      <c r="E155" s="116"/>
      <c r="F155" s="116"/>
      <c r="G155" s="116"/>
      <c r="H155" s="24" t="s">
        <v>93</v>
      </c>
    </row>
    <row r="156" spans="1:8" ht="17" hidden="1" customHeight="1" thickBot="1" x14ac:dyDescent="0.5">
      <c r="A156" s="91" t="str">
        <f>"  - Option N°2 : "&amp;[3]Paramètres!I60</f>
        <v xml:space="preserve">  - Option N°2 : ????</v>
      </c>
      <c r="B156" s="69"/>
      <c r="C156" s="116"/>
      <c r="D156" s="116"/>
      <c r="E156" s="116"/>
      <c r="F156" s="116"/>
      <c r="G156" s="116"/>
      <c r="H156" s="24" t="s">
        <v>93</v>
      </c>
    </row>
    <row r="157" spans="1:8" ht="17" hidden="1" customHeight="1" thickBot="1" x14ac:dyDescent="0.5">
      <c r="A157" s="91" t="str">
        <f>"  - Option N°3 : "&amp;[3]Paramètres!I61</f>
        <v xml:space="preserve">  - Option N°3 : ????</v>
      </c>
      <c r="B157" s="69"/>
      <c r="C157" s="92"/>
      <c r="D157" s="92"/>
      <c r="E157" s="92"/>
      <c r="F157" s="92"/>
      <c r="G157" s="116"/>
      <c r="H157" s="24" t="s">
        <v>93</v>
      </c>
    </row>
    <row r="158" spans="1:8" ht="5.25" customHeight="1" x14ac:dyDescent="0.45">
      <c r="A158" s="85"/>
      <c r="B158" s="86"/>
      <c r="C158" s="87"/>
      <c r="D158" s="87"/>
      <c r="E158" s="87"/>
      <c r="F158" s="87"/>
      <c r="G158" s="87"/>
      <c r="H158" s="88"/>
    </row>
    <row r="159" spans="1:8" ht="24.75" customHeight="1" x14ac:dyDescent="0.45">
      <c r="A159" s="66" t="s">
        <v>148</v>
      </c>
      <c r="B159" s="89"/>
      <c r="C159" s="120"/>
      <c r="D159" s="120"/>
      <c r="E159" s="120"/>
      <c r="F159" s="120"/>
      <c r="G159" s="120"/>
      <c r="H159" s="90"/>
    </row>
    <row r="160" spans="1:8" ht="24.75" customHeight="1" x14ac:dyDescent="0.45">
      <c r="A160" s="66" t="s">
        <v>112</v>
      </c>
      <c r="B160" s="89"/>
      <c r="C160" s="120"/>
      <c r="D160" s="120"/>
      <c r="E160" s="120"/>
      <c r="F160" s="120"/>
      <c r="G160" s="120"/>
      <c r="H160" s="90"/>
    </row>
    <row r="161" spans="1:8" ht="18.75" customHeight="1" x14ac:dyDescent="0.45">
      <c r="A161" s="22" t="s">
        <v>113</v>
      </c>
      <c r="B161" s="69"/>
      <c r="C161" s="116"/>
      <c r="D161" s="116"/>
      <c r="E161" s="116"/>
      <c r="F161" s="116"/>
      <c r="G161" s="116"/>
      <c r="H161" s="24" t="s">
        <v>77</v>
      </c>
    </row>
    <row r="162" spans="1:8" x14ac:dyDescent="0.45">
      <c r="A162" s="22" t="s">
        <v>114</v>
      </c>
      <c r="B162" s="69"/>
      <c r="C162" s="116"/>
      <c r="D162" s="116"/>
      <c r="E162" s="116"/>
      <c r="F162" s="116"/>
      <c r="G162" s="116"/>
      <c r="H162" s="23" t="s">
        <v>25</v>
      </c>
    </row>
    <row r="163" spans="1:8" x14ac:dyDescent="0.45">
      <c r="A163" s="22" t="s">
        <v>115</v>
      </c>
      <c r="B163" s="69"/>
      <c r="C163" s="116"/>
      <c r="D163" s="116"/>
      <c r="E163" s="116"/>
      <c r="F163" s="116"/>
      <c r="G163" s="116"/>
      <c r="H163" s="23" t="s">
        <v>25</v>
      </c>
    </row>
    <row r="164" spans="1:8" x14ac:dyDescent="0.45">
      <c r="A164" s="22" t="s">
        <v>116</v>
      </c>
      <c r="B164" s="69"/>
      <c r="C164" s="116"/>
      <c r="D164" s="116"/>
      <c r="E164" s="116"/>
      <c r="F164" s="116"/>
      <c r="G164" s="116"/>
      <c r="H164" s="23" t="s">
        <v>25</v>
      </c>
    </row>
    <row r="165" spans="1:8" x14ac:dyDescent="0.45">
      <c r="A165" s="22" t="s">
        <v>117</v>
      </c>
      <c r="B165" s="69"/>
      <c r="C165" s="116"/>
      <c r="D165" s="116"/>
      <c r="E165" s="116"/>
      <c r="F165" s="116"/>
      <c r="G165" s="116"/>
      <c r="H165" s="23" t="s">
        <v>25</v>
      </c>
    </row>
    <row r="166" spans="1:8" x14ac:dyDescent="0.45">
      <c r="A166" s="22" t="s">
        <v>118</v>
      </c>
      <c r="B166" s="69"/>
      <c r="C166" s="116"/>
      <c r="D166" s="116"/>
      <c r="E166" s="116"/>
      <c r="F166" s="116"/>
      <c r="G166" s="116"/>
      <c r="H166" s="23" t="s">
        <v>25</v>
      </c>
    </row>
    <row r="167" spans="1:8" ht="24.75" customHeight="1" x14ac:dyDescent="0.45">
      <c r="A167" s="66" t="s">
        <v>149</v>
      </c>
      <c r="B167" s="89"/>
      <c r="C167" s="120"/>
      <c r="D167" s="120"/>
      <c r="E167" s="120"/>
      <c r="F167" s="120"/>
      <c r="G167" s="120"/>
      <c r="H167" s="90"/>
    </row>
    <row r="168" spans="1:8" ht="18" customHeight="1" x14ac:dyDescent="0.45">
      <c r="A168" s="22" t="s">
        <v>150</v>
      </c>
      <c r="B168" s="69"/>
      <c r="C168" s="116"/>
      <c r="D168" s="116"/>
      <c r="E168" s="116"/>
      <c r="F168" s="116"/>
      <c r="G168" s="116"/>
      <c r="H168" s="24" t="s">
        <v>77</v>
      </c>
    </row>
    <row r="169" spans="1:8" ht="18" customHeight="1" x14ac:dyDescent="0.45">
      <c r="A169" s="22" t="s">
        <v>151</v>
      </c>
      <c r="B169" s="69"/>
      <c r="C169" s="116"/>
      <c r="D169" s="116"/>
      <c r="E169" s="116"/>
      <c r="F169" s="116"/>
      <c r="G169" s="116"/>
      <c r="H169" s="23" t="s">
        <v>25</v>
      </c>
    </row>
    <row r="170" spans="1:8" ht="18" customHeight="1" x14ac:dyDescent="0.45">
      <c r="A170" s="22" t="s">
        <v>152</v>
      </c>
      <c r="B170" s="69"/>
      <c r="C170" s="116"/>
      <c r="D170" s="116"/>
      <c r="E170" s="116"/>
      <c r="F170" s="116"/>
      <c r="G170" s="116"/>
      <c r="H170" s="23" t="s">
        <v>25</v>
      </c>
    </row>
    <row r="171" spans="1:8" ht="18" customHeight="1" x14ac:dyDescent="0.45">
      <c r="A171" s="22" t="s">
        <v>153</v>
      </c>
      <c r="B171" s="69"/>
      <c r="C171" s="116"/>
      <c r="D171" s="116"/>
      <c r="E171" s="116"/>
      <c r="F171" s="116"/>
      <c r="G171" s="116"/>
      <c r="H171" s="23" t="s">
        <v>25</v>
      </c>
    </row>
    <row r="172" spans="1:8" ht="18" customHeight="1" x14ac:dyDescent="0.45">
      <c r="A172" s="22" t="s">
        <v>154</v>
      </c>
      <c r="B172" s="69"/>
      <c r="C172" s="116"/>
      <c r="D172" s="116"/>
      <c r="E172" s="116"/>
      <c r="F172" s="116"/>
      <c r="G172" s="116"/>
      <c r="H172" s="23" t="s">
        <v>25</v>
      </c>
    </row>
    <row r="173" spans="1:8" ht="18" customHeight="1" x14ac:dyDescent="0.45">
      <c r="A173" s="93" t="s">
        <v>155</v>
      </c>
      <c r="B173" s="94"/>
      <c r="C173" s="95"/>
      <c r="D173" s="95"/>
      <c r="E173" s="95"/>
      <c r="F173" s="95"/>
      <c r="G173" s="95"/>
      <c r="H173" s="96" t="s">
        <v>25</v>
      </c>
    </row>
    <row r="174" spans="1:8" ht="18" customHeight="1" x14ac:dyDescent="0.45">
      <c r="A174" s="22" t="s">
        <v>156</v>
      </c>
      <c r="B174" s="69"/>
      <c r="C174" s="116"/>
      <c r="D174" s="116"/>
      <c r="E174" s="116"/>
      <c r="F174" s="116"/>
      <c r="G174" s="116"/>
      <c r="H174" s="24" t="s">
        <v>77</v>
      </c>
    </row>
    <row r="175" spans="1:8" ht="18" customHeight="1" x14ac:dyDescent="0.45">
      <c r="A175" s="22" t="s">
        <v>157</v>
      </c>
      <c r="B175" s="69"/>
      <c r="C175" s="116"/>
      <c r="D175" s="116"/>
      <c r="E175" s="116"/>
      <c r="F175" s="116"/>
      <c r="G175" s="116"/>
      <c r="H175" s="23" t="s">
        <v>25</v>
      </c>
    </row>
    <row r="176" spans="1:8" ht="18" customHeight="1" x14ac:dyDescent="0.45">
      <c r="A176" s="22" t="s">
        <v>158</v>
      </c>
      <c r="B176" s="69"/>
      <c r="C176" s="116"/>
      <c r="D176" s="116"/>
      <c r="E176" s="116"/>
      <c r="F176" s="116"/>
      <c r="G176" s="116"/>
      <c r="H176" s="23" t="s">
        <v>25</v>
      </c>
    </row>
    <row r="177" spans="1:8" ht="18" customHeight="1" x14ac:dyDescent="0.45">
      <c r="A177" s="93" t="s">
        <v>155</v>
      </c>
      <c r="B177" s="94"/>
      <c r="C177" s="95"/>
      <c r="D177" s="95"/>
      <c r="E177" s="95"/>
      <c r="F177" s="95"/>
      <c r="G177" s="95"/>
      <c r="H177" s="96" t="s">
        <v>25</v>
      </c>
    </row>
    <row r="178" spans="1:8" ht="18" customHeight="1" x14ac:dyDescent="0.45">
      <c r="A178" s="22" t="s">
        <v>159</v>
      </c>
      <c r="B178" s="69"/>
      <c r="C178" s="116"/>
      <c r="D178" s="116"/>
      <c r="E178" s="116"/>
      <c r="F178" s="116"/>
      <c r="G178" s="116"/>
      <c r="H178" s="24" t="s">
        <v>77</v>
      </c>
    </row>
    <row r="179" spans="1:8" ht="18" customHeight="1" x14ac:dyDescent="0.45">
      <c r="A179" s="22" t="s">
        <v>160</v>
      </c>
      <c r="B179" s="69"/>
      <c r="C179" s="116"/>
      <c r="D179" s="116"/>
      <c r="E179" s="116"/>
      <c r="F179" s="116"/>
      <c r="G179" s="116"/>
      <c r="H179" s="23" t="s">
        <v>25</v>
      </c>
    </row>
    <row r="180" spans="1:8" ht="18" customHeight="1" x14ac:dyDescent="0.45">
      <c r="A180" s="22" t="s">
        <v>161</v>
      </c>
      <c r="B180" s="69"/>
      <c r="C180" s="116"/>
      <c r="D180" s="116"/>
      <c r="E180" s="116"/>
      <c r="F180" s="116"/>
      <c r="G180" s="116"/>
      <c r="H180" s="23" t="s">
        <v>25</v>
      </c>
    </row>
    <row r="181" spans="1:8" ht="18" customHeight="1" x14ac:dyDescent="0.45">
      <c r="A181" s="22" t="s">
        <v>155</v>
      </c>
      <c r="B181" s="69"/>
      <c r="C181" s="116"/>
      <c r="D181" s="116"/>
      <c r="E181" s="116"/>
      <c r="F181" s="116"/>
      <c r="G181" s="116"/>
      <c r="H181" s="23" t="s">
        <v>25</v>
      </c>
    </row>
    <row r="182" spans="1:8" ht="24.75" customHeight="1" x14ac:dyDescent="0.45">
      <c r="A182" s="66" t="s">
        <v>75</v>
      </c>
      <c r="B182" s="89"/>
      <c r="C182" s="120"/>
      <c r="D182" s="120"/>
      <c r="E182" s="120"/>
      <c r="F182" s="120"/>
      <c r="G182" s="120"/>
      <c r="H182" s="68"/>
    </row>
    <row r="183" spans="1:8" ht="18.75" customHeight="1" x14ac:dyDescent="0.45">
      <c r="A183" s="22" t="s">
        <v>76</v>
      </c>
      <c r="B183" s="69"/>
      <c r="C183" s="116"/>
      <c r="D183" s="116"/>
      <c r="E183" s="116"/>
      <c r="F183" s="116"/>
      <c r="G183" s="116"/>
      <c r="H183" s="24" t="s">
        <v>77</v>
      </c>
    </row>
    <row r="184" spans="1:8" x14ac:dyDescent="0.45">
      <c r="A184" s="22" t="s">
        <v>162</v>
      </c>
      <c r="B184" s="70"/>
      <c r="C184" s="117"/>
      <c r="D184" s="117"/>
      <c r="E184" s="117"/>
      <c r="F184" s="117"/>
      <c r="G184" s="117"/>
      <c r="H184" s="24" t="s">
        <v>93</v>
      </c>
    </row>
    <row r="185" spans="1:8" x14ac:dyDescent="0.45">
      <c r="A185" s="22" t="s">
        <v>78</v>
      </c>
      <c r="B185" s="70"/>
      <c r="C185" s="117"/>
      <c r="D185" s="117"/>
      <c r="E185" s="117"/>
      <c r="F185" s="117"/>
      <c r="G185" s="117"/>
      <c r="H185" s="23" t="s">
        <v>25</v>
      </c>
    </row>
    <row r="186" spans="1:8" ht="18.75" customHeight="1" x14ac:dyDescent="0.45">
      <c r="A186" s="22" t="s">
        <v>79</v>
      </c>
      <c r="B186" s="70"/>
      <c r="C186" s="117"/>
      <c r="D186" s="117"/>
      <c r="E186" s="117"/>
      <c r="F186" s="117"/>
      <c r="G186" s="117"/>
      <c r="H186" s="23" t="s">
        <v>25</v>
      </c>
    </row>
    <row r="187" spans="1:8" ht="18.75" customHeight="1" x14ac:dyDescent="0.45">
      <c r="A187" s="22" t="s">
        <v>163</v>
      </c>
      <c r="B187" s="70"/>
      <c r="C187" s="117"/>
      <c r="D187" s="117"/>
      <c r="E187" s="117"/>
      <c r="F187" s="117"/>
      <c r="G187" s="117"/>
      <c r="H187" s="23" t="s">
        <v>25</v>
      </c>
    </row>
    <row r="188" spans="1:8" ht="18.75" customHeight="1" x14ac:dyDescent="0.45">
      <c r="A188" s="22" t="s">
        <v>164</v>
      </c>
      <c r="B188" s="70"/>
      <c r="C188" s="117"/>
      <c r="D188" s="117"/>
      <c r="E188" s="117"/>
      <c r="F188" s="117"/>
      <c r="G188" s="117"/>
      <c r="H188" s="23" t="s">
        <v>25</v>
      </c>
    </row>
    <row r="189" spans="1:8" ht="18.75" customHeight="1" x14ac:dyDescent="0.45">
      <c r="A189" s="22" t="s">
        <v>165</v>
      </c>
      <c r="B189" s="70"/>
      <c r="C189" s="117"/>
      <c r="D189" s="117"/>
      <c r="E189" s="117"/>
      <c r="F189" s="117"/>
      <c r="G189" s="117"/>
      <c r="H189" s="23" t="s">
        <v>25</v>
      </c>
    </row>
    <row r="190" spans="1:8" ht="24.75" customHeight="1" x14ac:dyDescent="0.45">
      <c r="A190" s="66" t="s">
        <v>82</v>
      </c>
      <c r="B190" s="67"/>
      <c r="C190" s="115"/>
      <c r="D190" s="115"/>
      <c r="E190" s="115"/>
      <c r="F190" s="115"/>
      <c r="G190" s="115"/>
      <c r="H190" s="68"/>
    </row>
    <row r="191" spans="1:8" ht="18.75" customHeight="1" x14ac:dyDescent="0.45">
      <c r="A191" s="22" t="s">
        <v>76</v>
      </c>
      <c r="B191" s="69"/>
      <c r="C191" s="116"/>
      <c r="D191" s="116"/>
      <c r="E191" s="116"/>
      <c r="F191" s="116"/>
      <c r="G191" s="116"/>
      <c r="H191" s="24" t="s">
        <v>77</v>
      </c>
    </row>
    <row r="192" spans="1:8" x14ac:dyDescent="0.45">
      <c r="A192" s="22" t="s">
        <v>83</v>
      </c>
      <c r="B192" s="69"/>
      <c r="C192" s="116"/>
      <c r="D192" s="116"/>
      <c r="E192" s="116"/>
      <c r="F192" s="116"/>
      <c r="G192" s="116"/>
      <c r="H192" s="23" t="s">
        <v>25</v>
      </c>
    </row>
    <row r="193" spans="1:8" x14ac:dyDescent="0.45">
      <c r="A193" s="22" t="s">
        <v>84</v>
      </c>
      <c r="B193" s="69"/>
      <c r="C193" s="116"/>
      <c r="D193" s="116"/>
      <c r="E193" s="116"/>
      <c r="F193" s="116"/>
      <c r="G193" s="116"/>
      <c r="H193" s="23" t="s">
        <v>25</v>
      </c>
    </row>
    <row r="194" spans="1:8" x14ac:dyDescent="0.45">
      <c r="A194" s="22" t="s">
        <v>85</v>
      </c>
      <c r="B194" s="69"/>
      <c r="C194" s="116"/>
      <c r="D194" s="116"/>
      <c r="E194" s="116"/>
      <c r="F194" s="116"/>
      <c r="G194" s="116"/>
      <c r="H194" s="23" t="s">
        <v>25</v>
      </c>
    </row>
    <row r="195" spans="1:8" x14ac:dyDescent="0.45">
      <c r="A195" s="22" t="s">
        <v>86</v>
      </c>
      <c r="B195" s="69"/>
      <c r="C195" s="116"/>
      <c r="D195" s="116"/>
      <c r="E195" s="116"/>
      <c r="F195" s="116"/>
      <c r="G195" s="116"/>
      <c r="H195" s="23" t="s">
        <v>25</v>
      </c>
    </row>
    <row r="196" spans="1:8" x14ac:dyDescent="0.45">
      <c r="A196" s="22" t="s">
        <v>87</v>
      </c>
      <c r="B196" s="69"/>
      <c r="C196" s="116"/>
      <c r="D196" s="116"/>
      <c r="E196" s="116"/>
      <c r="F196" s="116"/>
      <c r="G196" s="116"/>
      <c r="H196" s="23" t="s">
        <v>25</v>
      </c>
    </row>
    <row r="197" spans="1:8" x14ac:dyDescent="0.45">
      <c r="A197" s="22" t="s">
        <v>88</v>
      </c>
      <c r="B197" s="69"/>
      <c r="C197" s="116"/>
      <c r="D197" s="116"/>
      <c r="E197" s="116"/>
      <c r="F197" s="116"/>
      <c r="G197" s="116"/>
      <c r="H197" s="23" t="s">
        <v>25</v>
      </c>
    </row>
    <row r="198" spans="1:8" ht="24.75" hidden="1" customHeight="1" x14ac:dyDescent="0.45">
      <c r="A198" s="97" t="s">
        <v>89</v>
      </c>
      <c r="B198" s="89"/>
      <c r="C198" s="120"/>
      <c r="D198" s="120"/>
      <c r="E198" s="120"/>
      <c r="F198" s="120"/>
      <c r="G198" s="120"/>
      <c r="H198" s="90"/>
    </row>
    <row r="199" spans="1:8" ht="18.75" hidden="1" customHeight="1" x14ac:dyDescent="0.45">
      <c r="A199" s="22" t="s">
        <v>76</v>
      </c>
      <c r="B199" s="69"/>
      <c r="C199" s="116"/>
      <c r="D199" s="116"/>
      <c r="E199" s="116"/>
      <c r="F199" s="116"/>
      <c r="G199" s="116"/>
      <c r="H199" s="24" t="s">
        <v>77</v>
      </c>
    </row>
    <row r="200" spans="1:8" ht="16.5" hidden="1" customHeight="1" x14ac:dyDescent="0.45">
      <c r="A200" s="22" t="s">
        <v>84</v>
      </c>
      <c r="B200" s="69"/>
      <c r="C200" s="116"/>
      <c r="D200" s="116"/>
      <c r="E200" s="116"/>
      <c r="F200" s="116"/>
      <c r="G200" s="116"/>
      <c r="H200" s="23" t="s">
        <v>25</v>
      </c>
    </row>
    <row r="201" spans="1:8" ht="16.5" hidden="1" customHeight="1" x14ac:dyDescent="0.45">
      <c r="A201" s="22" t="s">
        <v>90</v>
      </c>
      <c r="B201" s="69"/>
      <c r="C201" s="116"/>
      <c r="D201" s="116"/>
      <c r="E201" s="116"/>
      <c r="F201" s="116"/>
      <c r="G201" s="116"/>
      <c r="H201" s="23" t="s">
        <v>25</v>
      </c>
    </row>
    <row r="202" spans="1:8" ht="16.5" hidden="1" customHeight="1" x14ac:dyDescent="0.45">
      <c r="A202" s="22" t="s">
        <v>91</v>
      </c>
      <c r="B202" s="69"/>
      <c r="C202" s="116"/>
      <c r="D202" s="116"/>
      <c r="E202" s="116"/>
      <c r="F202" s="116"/>
      <c r="G202" s="116"/>
      <c r="H202" s="23" t="s">
        <v>25</v>
      </c>
    </row>
    <row r="203" spans="1:8" ht="16.5" hidden="1" customHeight="1" x14ac:dyDescent="0.45">
      <c r="A203" s="118" t="s">
        <v>92</v>
      </c>
      <c r="B203" s="69"/>
      <c r="C203" s="116"/>
      <c r="D203" s="116"/>
      <c r="E203" s="116"/>
      <c r="F203" s="116"/>
      <c r="G203" s="116"/>
      <c r="H203" s="24" t="s">
        <v>93</v>
      </c>
    </row>
    <row r="204" spans="1:8" ht="16.5" hidden="1" customHeight="1" x14ac:dyDescent="0.45">
      <c r="A204" s="118" t="s">
        <v>94</v>
      </c>
      <c r="B204" s="69"/>
      <c r="C204" s="116"/>
      <c r="D204" s="116"/>
      <c r="E204" s="116"/>
      <c r="F204" s="116"/>
      <c r="G204" s="116"/>
      <c r="H204" s="24" t="s">
        <v>93</v>
      </c>
    </row>
    <row r="205" spans="1:8" ht="24.75" customHeight="1" x14ac:dyDescent="0.45">
      <c r="A205" s="66" t="s">
        <v>166</v>
      </c>
      <c r="B205" s="89"/>
      <c r="C205" s="120"/>
      <c r="D205" s="120"/>
      <c r="E205" s="120"/>
      <c r="F205" s="120"/>
      <c r="G205" s="120"/>
      <c r="H205" s="90"/>
    </row>
    <row r="206" spans="1:8" ht="18.75" customHeight="1" x14ac:dyDescent="0.45">
      <c r="A206" s="22" t="s">
        <v>76</v>
      </c>
      <c r="B206" s="69"/>
      <c r="C206" s="116"/>
      <c r="D206" s="116"/>
      <c r="E206" s="116"/>
      <c r="F206" s="116"/>
      <c r="G206" s="116"/>
      <c r="H206" s="24" t="s">
        <v>77</v>
      </c>
    </row>
    <row r="207" spans="1:8" x14ac:dyDescent="0.45">
      <c r="A207" s="22" t="s">
        <v>98</v>
      </c>
      <c r="B207" s="69"/>
      <c r="C207" s="116"/>
      <c r="D207" s="116"/>
      <c r="E207" s="116"/>
      <c r="F207" s="116"/>
      <c r="G207" s="116"/>
      <c r="H207" s="23" t="s">
        <v>25</v>
      </c>
    </row>
    <row r="208" spans="1:8" x14ac:dyDescent="0.45">
      <c r="A208" s="22" t="s">
        <v>99</v>
      </c>
      <c r="B208" s="69"/>
      <c r="C208" s="116"/>
      <c r="D208" s="116"/>
      <c r="E208" s="116"/>
      <c r="F208" s="116"/>
      <c r="G208" s="116"/>
      <c r="H208" s="23" t="s">
        <v>25</v>
      </c>
    </row>
    <row r="209" spans="1:8" x14ac:dyDescent="0.45">
      <c r="A209" s="22" t="s">
        <v>100</v>
      </c>
      <c r="B209" s="69"/>
      <c r="C209" s="116"/>
      <c r="D209" s="116"/>
      <c r="E209" s="116"/>
      <c r="F209" s="116"/>
      <c r="G209" s="116"/>
      <c r="H209" s="23" t="s">
        <v>25</v>
      </c>
    </row>
    <row r="210" spans="1:8" x14ac:dyDescent="0.45">
      <c r="A210" s="22" t="s">
        <v>101</v>
      </c>
      <c r="B210" s="69"/>
      <c r="C210" s="116"/>
      <c r="D210" s="116"/>
      <c r="E210" s="116"/>
      <c r="F210" s="116"/>
      <c r="G210" s="116"/>
      <c r="H210" s="23" t="s">
        <v>25</v>
      </c>
    </row>
    <row r="211" spans="1:8" x14ac:dyDescent="0.45">
      <c r="A211" s="22" t="s">
        <v>102</v>
      </c>
      <c r="B211" s="69"/>
      <c r="C211" s="116"/>
      <c r="D211" s="116"/>
      <c r="E211" s="116"/>
      <c r="F211" s="116"/>
      <c r="G211" s="116"/>
      <c r="H211" s="23" t="s">
        <v>25</v>
      </c>
    </row>
    <row r="212" spans="1:8" x14ac:dyDescent="0.45">
      <c r="A212" s="22" t="s">
        <v>167</v>
      </c>
      <c r="B212" s="69"/>
      <c r="C212" s="116"/>
      <c r="D212" s="116"/>
      <c r="E212" s="116"/>
      <c r="F212" s="116"/>
      <c r="G212" s="116"/>
      <c r="H212" s="24" t="s">
        <v>93</v>
      </c>
    </row>
    <row r="213" spans="1:8" x14ac:dyDescent="0.45">
      <c r="A213" s="22" t="s">
        <v>104</v>
      </c>
      <c r="B213" s="69"/>
      <c r="C213" s="116"/>
      <c r="D213" s="116"/>
      <c r="E213" s="116"/>
      <c r="F213" s="116"/>
      <c r="G213" s="116"/>
      <c r="H213" s="23" t="s">
        <v>25</v>
      </c>
    </row>
    <row r="214" spans="1:8" ht="24.75" customHeight="1" x14ac:dyDescent="0.45">
      <c r="A214" s="66" t="s">
        <v>105</v>
      </c>
      <c r="B214" s="89"/>
      <c r="C214" s="120"/>
      <c r="D214" s="120"/>
      <c r="E214" s="120"/>
      <c r="F214" s="120"/>
      <c r="G214" s="120"/>
      <c r="H214" s="90"/>
    </row>
    <row r="215" spans="1:8" ht="18.75" customHeight="1" x14ac:dyDescent="0.45">
      <c r="A215" s="22" t="s">
        <v>76</v>
      </c>
      <c r="B215" s="69"/>
      <c r="C215" s="116"/>
      <c r="D215" s="116"/>
      <c r="E215" s="116"/>
      <c r="F215" s="116"/>
      <c r="G215" s="116"/>
      <c r="H215" s="24" t="s">
        <v>77</v>
      </c>
    </row>
    <row r="216" spans="1:8" x14ac:dyDescent="0.45">
      <c r="A216" s="22" t="s">
        <v>106</v>
      </c>
      <c r="B216" s="69"/>
      <c r="C216" s="116"/>
      <c r="D216" s="116"/>
      <c r="E216" s="116"/>
      <c r="F216" s="116"/>
      <c r="G216" s="116"/>
      <c r="H216" s="24" t="s">
        <v>93</v>
      </c>
    </row>
    <row r="217" spans="1:8" x14ac:dyDescent="0.45">
      <c r="A217" s="22" t="s">
        <v>107</v>
      </c>
      <c r="B217" s="69"/>
      <c r="C217" s="116"/>
      <c r="D217" s="116"/>
      <c r="E217" s="116"/>
      <c r="F217" s="116"/>
      <c r="G217" s="116"/>
      <c r="H217" s="24" t="s">
        <v>93</v>
      </c>
    </row>
    <row r="218" spans="1:8" x14ac:dyDescent="0.45">
      <c r="A218" s="22" t="s">
        <v>98</v>
      </c>
      <c r="B218" s="69"/>
      <c r="C218" s="116"/>
      <c r="D218" s="116"/>
      <c r="E218" s="116"/>
      <c r="F218" s="116"/>
      <c r="G218" s="116"/>
      <c r="H218" s="23" t="s">
        <v>25</v>
      </c>
    </row>
    <row r="219" spans="1:8" x14ac:dyDescent="0.45">
      <c r="A219" s="22" t="s">
        <v>99</v>
      </c>
      <c r="B219" s="69"/>
      <c r="C219" s="116"/>
      <c r="D219" s="116"/>
      <c r="E219" s="116"/>
      <c r="F219" s="116"/>
      <c r="G219" s="116"/>
      <c r="H219" s="23" t="s">
        <v>25</v>
      </c>
    </row>
    <row r="220" spans="1:8" x14ac:dyDescent="0.45">
      <c r="A220" s="22" t="s">
        <v>102</v>
      </c>
      <c r="B220" s="69"/>
      <c r="C220" s="116"/>
      <c r="D220" s="116"/>
      <c r="E220" s="116"/>
      <c r="F220" s="116"/>
      <c r="G220" s="116"/>
      <c r="H220" s="23" t="s">
        <v>25</v>
      </c>
    </row>
    <row r="221" spans="1:8" x14ac:dyDescent="0.45">
      <c r="A221" s="22" t="s">
        <v>167</v>
      </c>
      <c r="B221" s="69"/>
      <c r="C221" s="116"/>
      <c r="D221" s="116"/>
      <c r="E221" s="116"/>
      <c r="F221" s="116"/>
      <c r="G221" s="116"/>
      <c r="H221" s="24" t="s">
        <v>93</v>
      </c>
    </row>
    <row r="222" spans="1:8" x14ac:dyDescent="0.45">
      <c r="A222" s="22" t="s">
        <v>108</v>
      </c>
      <c r="B222" s="69"/>
      <c r="C222" s="116"/>
      <c r="D222" s="116"/>
      <c r="E222" s="116"/>
      <c r="F222" s="116"/>
      <c r="G222" s="116"/>
      <c r="H222" s="23" t="s">
        <v>25</v>
      </c>
    </row>
    <row r="223" spans="1:8" x14ac:dyDescent="0.45">
      <c r="A223" s="22" t="s">
        <v>168</v>
      </c>
      <c r="B223" s="69"/>
      <c r="C223" s="116"/>
      <c r="D223" s="116"/>
      <c r="E223" s="116"/>
      <c r="F223" s="116"/>
      <c r="G223" s="116"/>
      <c r="H223" s="24" t="s">
        <v>31</v>
      </c>
    </row>
    <row r="224" spans="1:8" ht="24.75" customHeight="1" x14ac:dyDescent="0.45">
      <c r="A224" s="66" t="s">
        <v>109</v>
      </c>
      <c r="B224" s="89"/>
      <c r="C224" s="120"/>
      <c r="D224" s="120"/>
      <c r="E224" s="120"/>
      <c r="F224" s="120"/>
      <c r="G224" s="120"/>
      <c r="H224" s="90"/>
    </row>
    <row r="225" spans="1:8" ht="18.75" customHeight="1" x14ac:dyDescent="0.45">
      <c r="A225" s="22" t="s">
        <v>76</v>
      </c>
      <c r="B225" s="69"/>
      <c r="C225" s="116"/>
      <c r="D225" s="116"/>
      <c r="E225" s="116"/>
      <c r="F225" s="116"/>
      <c r="G225" s="116"/>
      <c r="H225" s="24" t="s">
        <v>77</v>
      </c>
    </row>
    <row r="226" spans="1:8" ht="18.75" customHeight="1" x14ac:dyDescent="0.45">
      <c r="A226" s="22" t="s">
        <v>110</v>
      </c>
      <c r="B226" s="69"/>
      <c r="C226" s="116"/>
      <c r="D226" s="116"/>
      <c r="E226" s="116"/>
      <c r="F226" s="116"/>
      <c r="G226" s="116"/>
      <c r="H226" s="23" t="s">
        <v>25</v>
      </c>
    </row>
    <row r="227" spans="1:8" ht="18.75" customHeight="1" thickBot="1" x14ac:dyDescent="0.5">
      <c r="A227" s="22" t="s">
        <v>111</v>
      </c>
      <c r="B227" s="69"/>
      <c r="C227" s="92"/>
      <c r="D227" s="92"/>
      <c r="E227" s="92"/>
      <c r="F227" s="92"/>
      <c r="G227" s="116"/>
      <c r="H227" s="23" t="s">
        <v>25</v>
      </c>
    </row>
    <row r="228" spans="1:8" ht="17" thickBot="1" x14ac:dyDescent="0.5">
      <c r="A228" s="98"/>
      <c r="B228" s="99"/>
      <c r="C228" s="100"/>
      <c r="D228" s="100"/>
      <c r="E228" s="100"/>
      <c r="F228" s="100"/>
      <c r="G228" s="100"/>
      <c r="H228" s="101"/>
    </row>
    <row r="229" spans="1:8" x14ac:dyDescent="0.45">
      <c r="A229" s="9"/>
      <c r="B229" s="102"/>
      <c r="C229" s="102"/>
      <c r="D229" s="102"/>
      <c r="E229" s="102"/>
      <c r="F229" s="102"/>
      <c r="G229" s="102"/>
      <c r="H229" s="102"/>
    </row>
    <row r="230" spans="1:8" x14ac:dyDescent="0.45">
      <c r="A230" s="103" t="s">
        <v>169</v>
      </c>
      <c r="B230" s="102"/>
      <c r="C230" s="102"/>
      <c r="D230" s="102"/>
      <c r="E230" s="102"/>
      <c r="F230" s="102"/>
      <c r="G230" s="102"/>
      <c r="H230" s="102"/>
    </row>
    <row r="231" spans="1:8" x14ac:dyDescent="0.45">
      <c r="A231" s="104" t="s">
        <v>170</v>
      </c>
      <c r="B231" s="102"/>
      <c r="C231" s="102"/>
      <c r="D231" s="102"/>
      <c r="E231" s="102"/>
      <c r="F231" s="102"/>
      <c r="G231" s="102"/>
      <c r="H231" s="102"/>
    </row>
    <row r="232" spans="1:8" x14ac:dyDescent="0.45">
      <c r="A232" s="103" t="s">
        <v>171</v>
      </c>
      <c r="B232" s="102"/>
      <c r="C232" s="102"/>
      <c r="D232" s="102"/>
      <c r="E232" s="102"/>
      <c r="F232" s="102"/>
      <c r="G232" s="102"/>
      <c r="H232" s="102"/>
    </row>
    <row r="233" spans="1:8" x14ac:dyDescent="0.45">
      <c r="A233" s="103" t="s">
        <v>172</v>
      </c>
      <c r="B233" s="102"/>
      <c r="C233" s="102"/>
      <c r="D233" s="102"/>
      <c r="E233" s="102"/>
      <c r="F233" s="102"/>
      <c r="G233" s="102"/>
      <c r="H233" s="102"/>
    </row>
  </sheetData>
  <sheetProtection algorithmName="SHA-512" hashValue="gwgqS4d5Nvt/uNh0/Jnlcts804SFa9Fu3pe2vYK1qmk8GrX8nYCC8POt2ofdP1+0M0C85z0aUH8GVY7zs3sqLA==" saltValue="9jWGLz2Sj0yrxI/E7615Rg==" spinCount="100000" sheet="1" selectLockedCells="1"/>
  <mergeCells count="32">
    <mergeCell ref="B30:G30"/>
    <mergeCell ref="A15:A16"/>
    <mergeCell ref="B19:G19"/>
    <mergeCell ref="B20:G20"/>
    <mergeCell ref="B21:G21"/>
    <mergeCell ref="B22:G22"/>
    <mergeCell ref="B26:G26"/>
    <mergeCell ref="B27:G27"/>
    <mergeCell ref="B28:G28"/>
    <mergeCell ref="B29:G29"/>
    <mergeCell ref="B45:G45"/>
    <mergeCell ref="B31:G31"/>
    <mergeCell ref="B33:G33"/>
    <mergeCell ref="B34:G34"/>
    <mergeCell ref="B35:G35"/>
    <mergeCell ref="B36:G36"/>
    <mergeCell ref="B37:G37"/>
    <mergeCell ref="B38:G38"/>
    <mergeCell ref="B39:G39"/>
    <mergeCell ref="B40:G40"/>
    <mergeCell ref="B41:G41"/>
    <mergeCell ref="B42:G42"/>
    <mergeCell ref="B62:G62"/>
    <mergeCell ref="B63:G63"/>
    <mergeCell ref="B64:G64"/>
    <mergeCell ref="B65:G65"/>
    <mergeCell ref="B46:G46"/>
    <mergeCell ref="B56:G56"/>
    <mergeCell ref="B57:G57"/>
    <mergeCell ref="B59:G59"/>
    <mergeCell ref="B60:G60"/>
    <mergeCell ref="B61:G61"/>
  </mergeCells>
  <conditionalFormatting sqref="B57:G57">
    <cfRule type="expression" dxfId="41" priority="67">
      <formula>IF($B$57="NON",1,0)</formula>
    </cfRule>
  </conditionalFormatting>
  <conditionalFormatting sqref="B56:G56">
    <cfRule type="expression" dxfId="40" priority="66">
      <formula>IF(B56="NON",1,0)</formula>
    </cfRule>
  </conditionalFormatting>
  <conditionalFormatting sqref="B45:G45">
    <cfRule type="expression" dxfId="39" priority="65">
      <formula>IF(B45="NON",1,0)</formula>
    </cfRule>
  </conditionalFormatting>
  <conditionalFormatting sqref="B29:G29">
    <cfRule type="expression" dxfId="38" priority="64">
      <formula>IF(B29="NON",1,0)</formula>
    </cfRule>
  </conditionalFormatting>
  <conditionalFormatting sqref="B30:G30">
    <cfRule type="expression" dxfId="37" priority="63">
      <formula>IF(B30="NON",1,0)</formula>
    </cfRule>
  </conditionalFormatting>
  <conditionalFormatting sqref="B51:G52">
    <cfRule type="expression" dxfId="36" priority="62">
      <formula>IF(B$2=1,0,1)</formula>
    </cfRule>
  </conditionalFormatting>
  <conditionalFormatting sqref="B47:G47">
    <cfRule type="expression" dxfId="35" priority="68">
      <formula>IF(#REF!&gt;0,0,1)</formula>
    </cfRule>
  </conditionalFormatting>
  <conditionalFormatting sqref="B48:G49">
    <cfRule type="expression" dxfId="34" priority="56">
      <formula>IF(B$1=1,0,1)</formula>
    </cfRule>
  </conditionalFormatting>
  <conditionalFormatting sqref="A48:H49">
    <cfRule type="expression" dxfId="33" priority="55">
      <formula>IF(SUM($B$1:$G$1)&gt;0,0,1)</formula>
    </cfRule>
  </conditionalFormatting>
  <conditionalFormatting sqref="A51:H52">
    <cfRule type="expression" dxfId="32" priority="54">
      <formula>IF(SUM($B$2:$G$2)&gt;0,0,1)</formula>
    </cfRule>
  </conditionalFormatting>
  <conditionalFormatting sqref="A68:A73 H68:H73">
    <cfRule type="expression" dxfId="31" priority="53">
      <formula>IF(SUM($B$3:$G$3)&gt;0,0,1)</formula>
    </cfRule>
  </conditionalFormatting>
  <conditionalFormatting sqref="B68:G73">
    <cfRule type="expression" dxfId="30" priority="52">
      <formula>IF(B$3=1,0,1)</formula>
    </cfRule>
  </conditionalFormatting>
  <conditionalFormatting sqref="A74:A81 H74:H81">
    <cfRule type="expression" dxfId="29" priority="51">
      <formula>IF(SUM($B$4:$G$4)&gt;0,0,1)</formula>
    </cfRule>
  </conditionalFormatting>
  <conditionalFormatting sqref="B74:G81">
    <cfRule type="expression" dxfId="28" priority="50">
      <formula>IF(B$4&gt;0,0,1)</formula>
    </cfRule>
  </conditionalFormatting>
  <conditionalFormatting sqref="A82:A88 H82:H88">
    <cfRule type="expression" dxfId="27" priority="49">
      <formula>IF(SUM($B$5:$G$5)&gt;0,0,1)</formula>
    </cfRule>
  </conditionalFormatting>
  <conditionalFormatting sqref="B82:G88">
    <cfRule type="expression" dxfId="26" priority="48">
      <formula>IF(B$5&gt;0,0,1)</formula>
    </cfRule>
  </conditionalFormatting>
  <conditionalFormatting sqref="A89:A99 H89:H99">
    <cfRule type="expression" dxfId="25" priority="47">
      <formula>IF(SUM($B$6:$G$6)&gt;0,0,1)</formula>
    </cfRule>
  </conditionalFormatting>
  <conditionalFormatting sqref="B89:G99">
    <cfRule type="expression" dxfId="24" priority="46">
      <formula>IF(B$6&gt;0,0,1)</formula>
    </cfRule>
  </conditionalFormatting>
  <conditionalFormatting sqref="A100:A110 H100:H110">
    <cfRule type="expression" dxfId="23" priority="45">
      <formula>IF(SUM($B$7:$G$7)&gt;0,0,1)</formula>
    </cfRule>
  </conditionalFormatting>
  <conditionalFormatting sqref="B100:G110">
    <cfRule type="expression" dxfId="22" priority="44">
      <formula>IF(B$7&gt;0,0,1)</formula>
    </cfRule>
  </conditionalFormatting>
  <conditionalFormatting sqref="A111:A114 H111:H114">
    <cfRule type="expression" dxfId="21" priority="43">
      <formula>IF(SUM($B$8:$G$8)&gt;0,0,1)</formula>
    </cfRule>
  </conditionalFormatting>
  <conditionalFormatting sqref="B111:G114">
    <cfRule type="expression" dxfId="20" priority="42">
      <formula>IF(B$8&gt;0,0,1)</formula>
    </cfRule>
  </conditionalFormatting>
  <conditionalFormatting sqref="A115:A121 H115:H121">
    <cfRule type="expression" dxfId="19" priority="41">
      <formula>IF(SUM($B$9:$G$9)&gt;0,0,1)</formula>
    </cfRule>
  </conditionalFormatting>
  <conditionalFormatting sqref="B115:G121">
    <cfRule type="expression" dxfId="18" priority="40">
      <formula>IF(B$9&gt;0,0,1)</formula>
    </cfRule>
  </conditionalFormatting>
  <conditionalFormatting sqref="A124:H139">
    <cfRule type="expression" dxfId="17" priority="39">
      <formula>IF(SUM($B$2:$G$2)&gt;0,0,1)</formula>
    </cfRule>
  </conditionalFormatting>
  <conditionalFormatting sqref="B124:G139">
    <cfRule type="expression" dxfId="16" priority="38">
      <formula>IF(B$2&gt;0,0,1)</formula>
    </cfRule>
  </conditionalFormatting>
  <conditionalFormatting sqref="A140:A144 H140:H144">
    <cfRule type="expression" dxfId="15" priority="37">
      <formula>IF(SUM($B$11:$G$11)&gt;0,0,1)</formula>
    </cfRule>
  </conditionalFormatting>
  <conditionalFormatting sqref="B140:G144">
    <cfRule type="expression" dxfId="14" priority="36">
      <formula>IF(B$11&gt;0,0,1)</formula>
    </cfRule>
  </conditionalFormatting>
  <conditionalFormatting sqref="A147:A154 H147:H154">
    <cfRule type="expression" dxfId="13" priority="35">
      <formula>IF(SUM($B$12:$G$12)&gt;0,0,1)</formula>
    </cfRule>
  </conditionalFormatting>
  <conditionalFormatting sqref="B147:G154">
    <cfRule type="expression" dxfId="12" priority="34">
      <formula>IF(B$12&gt;0,0,1)</formula>
    </cfRule>
  </conditionalFormatting>
  <conditionalFormatting sqref="A155:A157 H155:H157">
    <cfRule type="expression" dxfId="11" priority="33">
      <formula>IF(SUM($B$13:$G$13)&gt;0,0,1)</formula>
    </cfRule>
  </conditionalFormatting>
  <conditionalFormatting sqref="B155:G157">
    <cfRule type="expression" dxfId="10" priority="32">
      <formula>IF(B$13&gt;0,0,1)</formula>
    </cfRule>
  </conditionalFormatting>
  <conditionalFormatting sqref="A205:A227 H205:H227">
    <cfRule type="expression" dxfId="9" priority="29">
      <formula>IF(SUM($B$2:$G$2)&gt;0,0,1)</formula>
    </cfRule>
  </conditionalFormatting>
  <conditionalFormatting sqref="B205:G227">
    <cfRule type="expression" dxfId="8" priority="28">
      <formula>IF(B$2=1,0,1)</formula>
    </cfRule>
  </conditionalFormatting>
  <conditionalFormatting sqref="B160:G189">
    <cfRule type="expression" dxfId="7" priority="25">
      <formula>IF(B$2=1,0,1)</formula>
    </cfRule>
  </conditionalFormatting>
  <conditionalFormatting sqref="A160:A189 H160:H189">
    <cfRule type="expression" dxfId="6" priority="24">
      <formula>IF(SUM($B$2:$G$2)&gt;0,0,1)</formula>
    </cfRule>
  </conditionalFormatting>
  <conditionalFormatting sqref="B191:G197">
    <cfRule type="expression" dxfId="5" priority="23">
      <formula>IF(B$10="Elec",0,1)</formula>
    </cfRule>
  </conditionalFormatting>
  <conditionalFormatting sqref="B199:G204">
    <cfRule type="expression" dxfId="4" priority="22">
      <formula>IF(B$10="Hydr.",0,1)</formula>
    </cfRule>
  </conditionalFormatting>
  <conditionalFormatting sqref="A190:A197 H190:H197">
    <cfRule type="expression" dxfId="3" priority="21">
      <formula>IF($H$2&gt;0,0,1)</formula>
    </cfRule>
  </conditionalFormatting>
  <conditionalFormatting sqref="A198:A204 H198:H204">
    <cfRule type="expression" dxfId="2" priority="20">
      <formula>IF($H$10&gt;0,0,1)</formula>
    </cfRule>
  </conditionalFormatting>
  <conditionalFormatting sqref="A159">
    <cfRule type="expression" dxfId="1" priority="82">
      <formula>IF(#REF!&gt;0,0,1)</formula>
    </cfRule>
  </conditionalFormatting>
  <conditionalFormatting sqref="A32:H42 A58:H65">
    <cfRule type="expression" dxfId="0" priority="83">
      <formula>IF(#REF!=1,0,1)</formula>
    </cfRule>
  </conditionalFormatting>
  <dataValidations count="59">
    <dataValidation type="decimal" allowBlank="1" showInputMessage="1" showErrorMessage="1" sqref="B193:G193" xr:uid="{00000000-0002-0000-0100-000000000000}">
      <formula1>0</formula1>
      <formula2>40</formula2>
    </dataValidation>
    <dataValidation type="decimal" allowBlank="1" showInputMessage="1" showErrorMessage="1" sqref="C84:G84 B200:G200" xr:uid="{00000000-0002-0000-0100-000001000000}">
      <formula1>0</formula1>
      <formula2>60</formula2>
    </dataValidation>
    <dataValidation type="decimal" allowBlank="1" showInputMessage="1" showErrorMessage="1" sqref="C77:G77" xr:uid="{00000000-0002-0000-0100-000002000000}">
      <formula1>0</formula1>
      <formula2>30</formula2>
    </dataValidation>
    <dataValidation type="list" allowBlank="1" showInputMessage="1" showErrorMessage="1" sqref="B41:G42" xr:uid="{00000000-0002-0000-0100-000003000000}">
      <formula1>"Oui, Non, -"</formula1>
    </dataValidation>
    <dataValidation type="whole" allowBlank="1" showInputMessage="1" showErrorMessage="1" sqref="B37:G37" xr:uid="{00000000-0002-0000-0100-000004000000}">
      <formula1>0</formula1>
      <formula2>300</formula2>
    </dataValidation>
    <dataValidation type="list" allowBlank="1" showInputMessage="1" showErrorMessage="1" sqref="B39:G39" xr:uid="{00000000-0002-0000-0100-000005000000}">
      <formula1>"0, 1, 2, 3, 4, 5, 6, 7, 8, 9, 10, 11, 12, 13, 14, 15, 16, 17, 18, 19, 20, 21, 22, 23, 24, 25, 26, 27, 28, 29, 30, &gt;30, -"</formula1>
    </dataValidation>
    <dataValidation type="list" allowBlank="1" showInputMessage="1" showErrorMessage="1" sqref="B40:G40 B36:G36" xr:uid="{00000000-0002-0000-0100-000006000000}">
      <formula1>"0, 1, 2, 3, 4, 5, 6, 7, 8, 9, 10, &gt;10"</formula1>
    </dataValidation>
    <dataValidation type="list" allowBlank="1" showInputMessage="1" showErrorMessage="1" sqref="B38:G38 B34:G34" xr:uid="{00000000-0002-0000-0100-000007000000}">
      <formula1>"0, 1, 2, 3, 4, -"</formula1>
    </dataValidation>
    <dataValidation type="textLength" allowBlank="1" showInputMessage="1" showErrorMessage="1" sqref="B33:G33 B59:G62" xr:uid="{00000000-0002-0000-0100-000008000000}">
      <formula1>0</formula1>
      <formula2>100</formula2>
    </dataValidation>
    <dataValidation type="list" allowBlank="1" showInputMessage="1" showErrorMessage="1" sqref="B52:G52" xr:uid="{00000000-0002-0000-0100-000009000000}">
      <formula1>"1, 2, 3, 4, 5, 6, 7, 8, 9, 10, 11, 12, 13, 14, 15, 16, 17, 18, 19, 20, 21, 22, 23, 24"</formula1>
    </dataValidation>
    <dataValidation type="list" allowBlank="1" showInputMessage="1" showErrorMessage="1" sqref="B51:G51" xr:uid="{00000000-0002-0000-0100-00000A000000}">
      <formula1>"1, 2, 3, 4, 5, 6, 7, 8, 9, 10, 11, 12, 13, 14, 15, 16, 17, 18, 19, 20, 21, 22, 23, 24, 25, 26, 27, 28, 29, 30, 31, 32, 33, 34, 35, 36"</formula1>
    </dataValidation>
    <dataValidation type="list" allowBlank="1" showInputMessage="1" showErrorMessage="1" sqref="B223:G223" xr:uid="{00000000-0002-0000-0100-00000B000000}">
      <formula1>"Maçonnerie, Ebrasements, Calfeutrements, Autres"</formula1>
    </dataValidation>
    <dataValidation type="list" allowBlank="1" showInputMessage="1" showErrorMessage="1" sqref="B132:G132" xr:uid="{00000000-0002-0000-0100-00000C000000}">
      <formula1>"A, B, C, D, E, F, -"</formula1>
    </dataValidation>
    <dataValidation type="list" allowBlank="1" showInputMessage="1" showErrorMessage="1" sqref="B180:G180" xr:uid="{00000000-0002-0000-0100-00000D000000}">
      <formula1>"Inox Brossé, Inox Doré, Inox Noir, Inox Cuir, Vitré, Autre"</formula1>
    </dataValidation>
    <dataValidation type="list" allowBlank="1" showInputMessage="1" showErrorMessage="1" sqref="B172:G172 B176:G176" xr:uid="{00000000-0002-0000-0100-00000E000000}">
      <formula1>"Inox Brossé, Inox Doré, Inox Noir, Inox Cuir, Autre"</formula1>
    </dataValidation>
    <dataValidation type="list" allowBlank="1" showInputMessage="1" showErrorMessage="1" sqref="B177:G177 B173:G173 B181:G181 B212:G212 B221:G221" xr:uid="{00000000-0002-0000-0100-00000F000000}">
      <formula1>"NON, Cat.0, Cat.1, Cat2, Autre"</formula1>
    </dataValidation>
    <dataValidation type="list" allowBlank="1" showInputMessage="1" showErrorMessage="1" sqref="B171:G171" xr:uid="{00000000-0002-0000-0100-000010000000}">
      <formula1>"1, 2, 3"</formula1>
    </dataValidation>
    <dataValidation type="list" allowBlank="1" showInputMessage="1" showErrorMessage="1" sqref="B170:G170" xr:uid="{00000000-0002-0000-0100-000011000000}">
      <formula1>"Demi-Hauteur, Toute-Hauteur, Autre"</formula1>
    </dataValidation>
    <dataValidation type="list" allowBlank="1" showInputMessage="1" showErrorMessage="1" sqref="B169:G169 B179:G179 B175:G175" xr:uid="{00000000-0002-0000-0100-000012000000}">
      <formula1>"Applique, Semi-Affleurante, Encastrée, Autre"</formula1>
    </dataValidation>
    <dataValidation type="list" allowBlank="1" showInputMessage="1" showErrorMessage="1" sqref="B142:G142" xr:uid="{00000000-0002-0000-0100-000013000000}">
      <formula1>"Classique, Roller, Autre"</formula1>
    </dataValidation>
    <dataValidation type="list" allowBlank="1" showInputMessage="1" showErrorMessage="1" sqref="B135:G135" xr:uid="{00000000-0002-0000-0100-000014000000}">
      <formula1>"2, 3, 4, 5, 6, 7, 8, 9,10, 11, 12, 13, 14, 15, 16, 17, 18, 19, 20, 21, 22, 23, 24, 25, 26, 27, 28, 29, 30"</formula1>
    </dataValidation>
    <dataValidation type="list" allowBlank="1" showInputMessage="1" showErrorMessage="1" sqref="B134:G134" xr:uid="{00000000-0002-0000-0100-000015000000}">
      <formula1>"1 face, opposé, passant, équerre, Autre"</formula1>
    </dataValidation>
    <dataValidation type="list" allowBlank="1" showInputMessage="1" showErrorMessage="1" sqref="B133:G133" xr:uid="{00000000-0002-0000-0100-000016000000}">
      <formula1>"1, 2, 3, -"</formula1>
    </dataValidation>
    <dataValidation type="list" allowBlank="1" showInputMessage="1" showErrorMessage="1" sqref="B131:G131" xr:uid="{00000000-0002-0000-0100-000017000000}">
      <formula1>"Blocage, Collective Desc., Collective Selective, Collective Montée, Prédestination, Autre"</formula1>
    </dataValidation>
    <dataValidation type="list" allowBlank="1" showInputMessage="1" showErrorMessage="1" sqref="B130:G130" xr:uid="{00000000-0002-0000-0100-000018000000}">
      <formula1>"Simplex, Duplex, Triplex, Quadruplex, Autre"</formula1>
    </dataValidation>
    <dataValidation type="decimal" allowBlank="1" showInputMessage="1" showErrorMessage="1" errorTitle="alerte" error="Valeur entre 0,15 et 10,00 m/s" sqref="B127:G127" xr:uid="{00000000-0002-0000-0100-000019000000}">
      <formula1>0.15</formula1>
      <formula2>10.01</formula2>
    </dataValidation>
    <dataValidation type="list" allowBlank="1" showInputMessage="1" showErrorMessage="1" sqref="B105:G105 B219:G219" xr:uid="{00000000-0002-0000-0100-00001A000000}">
      <formula1>"2VOC, 2VOL, 3VOC, 3VOL, 4VOC, 6VOC, Battantes, HP, Autre"</formula1>
    </dataValidation>
    <dataValidation type="list" allowBlank="1" showInputMessage="1" showErrorMessage="1" sqref="B102:G103 B216:G217" xr:uid="{00000000-0002-0000-0100-00001B000000}">
      <formula1>"Inox, Peinture, Autre"</formula1>
    </dataValidation>
    <dataValidation type="list" allowBlank="1" showInputMessage="1" showErrorMessage="1" sqref="B94:G94 B208:G208" xr:uid="{00000000-0002-0000-0100-00001C000000}">
      <formula1>"2VOC, 2VOL, 3VOC, 3VOL, 4VOC, 4VBOC, 6VOC, Vertica 2v, Vertica 3v, Vertica 4v, Rouleau"</formula1>
    </dataValidation>
    <dataValidation type="list" allowBlank="1" showInputMessage="1" showErrorMessage="1" sqref="B87:G88 B203:G204" xr:uid="{00000000-0002-0000-0100-00001D000000}">
      <formula1>"Interne, Externe"</formula1>
    </dataValidation>
    <dataValidation type="whole" allowBlank="1" showInputMessage="1" showErrorMessage="1" sqref="B92:G92 B107:G107 B137:G137" xr:uid="{00000000-0002-0000-0100-00001E000000}">
      <formula1>800</formula1>
      <formula2>4000</formula2>
    </dataValidation>
    <dataValidation type="textLength" allowBlank="1" showInputMessage="1" showErrorMessage="1" sqref="B129:G129" xr:uid="{00000000-0002-0000-0100-00001F000000}">
      <formula1>0</formula1>
      <formula2>50</formula2>
    </dataValidation>
    <dataValidation type="whole" allowBlank="1" showInputMessage="1" showErrorMessage="1" sqref="B128:G128" xr:uid="{00000000-0002-0000-0100-000020000000}">
      <formula1>1</formula1>
      <formula2>9999</formula2>
    </dataValidation>
    <dataValidation type="textLength" allowBlank="1" showInputMessage="1" showErrorMessage="1" sqref="B184:G184" xr:uid="{00000000-0002-0000-0100-000021000000}">
      <formula1>0</formula1>
      <formula2>30</formula2>
    </dataValidation>
    <dataValidation type="list" allowBlank="1" showInputMessage="1" showErrorMessage="1" sqref="B126:G126" xr:uid="{00000000-0002-0000-0100-000022000000}">
      <formula1>"Sans, Avec, Autre"</formula1>
    </dataValidation>
    <dataValidation type="list" allowBlank="1" showInputMessage="1" showErrorMessage="1" sqref="B98:G98 B109:G109" xr:uid="{00000000-0002-0000-0100-000023000000}">
      <formula1>"OUI, NON, Autre"</formula1>
    </dataValidation>
    <dataValidation type="list" allowBlank="1" showInputMessage="1" showErrorMessage="1" sqref="B113:G113 B226:G226" xr:uid="{00000000-0002-0000-0100-000024000000}">
      <formula1>"Ouverte, Propriétaire"</formula1>
    </dataValidation>
    <dataValidation type="list" allowBlank="1" showInputMessage="1" showErrorMessage="1" sqref="B114:G114 B138:G141 B147:G157 B187:G189 B227:G227" xr:uid="{00000000-0002-0000-0100-000025000000}">
      <formula1>"OUI, NON"</formula1>
    </dataValidation>
    <dataValidation type="list" allowBlank="1" showInputMessage="1" showErrorMessage="1" sqref="B110:G110 B222:G222" xr:uid="{00000000-0002-0000-0100-000026000000}">
      <formula1>"E30, E60, E120, EI-30, EI-60, EI-120, Autre"</formula1>
    </dataValidation>
    <dataValidation type="textLength" allowBlank="1" showInputMessage="1" showErrorMessage="1" sqref="B99:G99 B213:G213" xr:uid="{00000000-0002-0000-0100-000027000000}">
      <formula1>0</formula1>
      <formula2>25</formula2>
    </dataValidation>
    <dataValidation type="list" allowBlank="1" showInputMessage="1" showErrorMessage="1" sqref="B97:G97 B108:G108 B211:G211 B220:G220" xr:uid="{00000000-0002-0000-0100-000028000000}">
      <formula1>"Inox, Alu, Autre"</formula1>
    </dataValidation>
    <dataValidation type="textLength" allowBlank="1" showInputMessage="1" showErrorMessage="1" sqref="B96:G96 B210:G210" xr:uid="{00000000-0002-0000-0100-000029000000}">
      <formula1>1</formula1>
      <formula2>30</formula2>
    </dataValidation>
    <dataValidation type="whole" allowBlank="1" showInputMessage="1" showErrorMessage="1" sqref="B95:G95 B209:G209" xr:uid="{00000000-0002-0000-0100-00002A000000}">
      <formula1>9999</formula1>
      <formula2>999999</formula2>
    </dataValidation>
    <dataValidation type="list" allowBlank="1" showInputMessage="1" showErrorMessage="1" sqref="B93:G93 B104:G104 B207:G207 B218:G218" xr:uid="{00000000-0002-0000-0100-00002B000000}">
      <formula1>"1, 2, 3, 4, 5, 6"</formula1>
    </dataValidation>
    <dataValidation type="whole" allowBlank="1" showInputMessage="1" showErrorMessage="1" sqref="B91:G91 B106:G106 B136:G136" xr:uid="{00000000-0002-0000-0100-00002C000000}">
      <formula1>450</formula1>
      <formula2>1999</formula2>
    </dataValidation>
    <dataValidation type="whole" allowBlank="1" showInputMessage="1" showErrorMessage="1" sqref="B80:G80 B196:G196" xr:uid="{00000000-0002-0000-0100-00002D000000}">
      <formula1>1</formula1>
      <formula2>15</formula2>
    </dataValidation>
    <dataValidation type="decimal" allowBlank="1" showInputMessage="1" showErrorMessage="1" sqref="B84" xr:uid="{00000000-0002-0000-0100-00002E000000}">
      <formula1>5</formula1>
      <formula2>60</formula2>
    </dataValidation>
    <dataValidation type="whole" allowBlank="1" showInputMessage="1" showErrorMessage="1" sqref="B81:G81 B197:G197" xr:uid="{00000000-0002-0000-0100-00002F000000}">
      <formula1>100</formula1>
      <formula2>300</formula2>
    </dataValidation>
    <dataValidation type="list" allowBlank="1" showInputMessage="1" showErrorMessage="1" sqref="B78:G78 B194:G194" xr:uid="{00000000-0002-0000-0100-000030000000}">
      <formula1>"Synchrone, Asynchrone, Autres"</formula1>
    </dataValidation>
    <dataValidation type="list" allowBlank="1" showInputMessage="1" showErrorMessage="1" sqref="B79:G79 B195:G195" xr:uid="{00000000-0002-0000-0100-000031000000}">
      <formula1>"Cables Acier, Courroies, Hybrides, Autres"</formula1>
    </dataValidation>
    <dataValidation type="list" allowBlank="1" showInputMessage="1" showErrorMessage="1" sqref="B76:G76 B192:G192" xr:uid="{00000000-0002-0000-0100-000032000000}">
      <formula1>"Gearless, Treuil, Autre"</formula1>
    </dataValidation>
    <dataValidation type="list" allowBlank="1" showInputMessage="1" showErrorMessage="1" sqref="B71:G71 B186:G186" xr:uid="{00000000-0002-0000-0100-000033000000}">
      <formula1>"Bande Absolue, Boucle fermée, Boucle ouverte, Autre"</formula1>
    </dataValidation>
    <dataValidation type="decimal" allowBlank="1" showInputMessage="1" showErrorMessage="1" sqref="B70:G70 B77 B185:G185" xr:uid="{00000000-0002-0000-0100-000034000000}">
      <formula1>3</formula1>
      <formula2>20</formula2>
    </dataValidation>
    <dataValidation type="list" allowBlank="1" showInputMessage="1" showErrorMessage="1" sqref="B19:G19" xr:uid="{00000000-0002-0000-0100-000035000000}">
      <formula1>"0,&lt;10%,10-25%,25-50%,&gt;50%"</formula1>
    </dataValidation>
    <dataValidation type="list" allowBlank="1" showInputMessage="1" showErrorMessage="1" sqref="B26:G26" xr:uid="{00000000-0002-0000-0100-000036000000}">
      <formula1>"0, 1, 2, 3, 4, 5"</formula1>
    </dataValidation>
    <dataValidation type="list" allowBlank="1" showInputMessage="1" showErrorMessage="1" sqref="B31:G31" xr:uid="{00000000-0002-0000-0100-000037000000}">
      <formula1>"&lt;15%,15-40%,40-60%,60-75%,&gt;75%"</formula1>
    </dataValidation>
    <dataValidation type="list" allowBlank="1" showInputMessage="1" showErrorMessage="1" sqref="B49:G49" xr:uid="{00000000-0002-0000-0100-000038000000}">
      <formula1>"1, 2, 3, 4, 5, 6, 7, 8, 9, 10, 11, 12, 13, 14, 15, 16"</formula1>
    </dataValidation>
    <dataValidation type="list" allowBlank="1" showInputMessage="1" showErrorMessage="1" sqref="B48:G48" xr:uid="{00000000-0002-0000-0100-000039000000}">
      <formula1>"1, 2, 3, 4, 5, 6, 7, 8, 9, 10, 11, 12, 13, 14, 15, 16, 17, 18, 19, 20, 21, 22, 23, 24, 25, 26, 27, 28, 29, 30"</formula1>
    </dataValidation>
    <dataValidation type="list" allowBlank="1" showInputMessage="1" showErrorMessage="1" sqref="B85:G86 B72:G73 B143:G144 B56:B57 B45:B46 B20:B22 B27:B30 B201:G202" xr:uid="{00000000-0002-0000-0100-00003A000000}">
      <formula1>"OUI,NON"</formula1>
    </dataValidation>
  </dataValidations>
  <printOptions horizontalCentered="1" gridLines="1"/>
  <pageMargins left="0.31496062992125984" right="0.31496062992125984" top="0.74803149606299213" bottom="0.55118110236220474" header="0.11811023622047245" footer="0.11811023622047245"/>
  <pageSetup paperSize="9" scale="44" fitToHeight="19" orientation="portrait" r:id="rId1"/>
  <headerFooter>
    <oddHeader>&amp;C&amp;F&amp;REdité le : &amp;D</oddHeader>
    <oddFooter>&amp;L&amp;A&amp;CPage &amp;P sur &amp;N&amp;RACCEO</oddFooter>
  </headerFooter>
  <rowBreaks count="2" manualBreakCount="2">
    <brk id="81" max="9" man="1"/>
    <brk id="166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PdGarde</vt:lpstr>
      <vt:lpstr>Valeur technique</vt:lpstr>
      <vt:lpstr>'Valeur technique'!Impression_des_titres</vt:lpstr>
      <vt:lpstr>'Valeur technique'!Zone_d_impression</vt:lpstr>
    </vt:vector>
  </TitlesOfParts>
  <Company>ACCEO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Stéphane QUIROGA</dc:creator>
  <cp:lastModifiedBy>Mustapha AJROUCHE</cp:lastModifiedBy>
  <dcterms:created xsi:type="dcterms:W3CDTF">2024-01-25T16:42:29Z</dcterms:created>
  <dcterms:modified xsi:type="dcterms:W3CDTF">2025-10-25T13:40:32Z</dcterms:modified>
</cp:coreProperties>
</file>